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gfcce.ssocial1\Desktop\publicar\"/>
    </mc:Choice>
  </mc:AlternateContent>
  <bookViews>
    <workbookView xWindow="0" yWindow="0" windowWidth="24000" windowHeight="9630"/>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EXPEDICIONES!$A$13:$S$81</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V38" i="16" l="1"/>
  <c r="V37" i="16"/>
  <c r="V36" i="16"/>
  <c r="V35" i="16"/>
  <c r="V34" i="16"/>
  <c r="V33" i="16"/>
  <c r="V32" i="16"/>
  <c r="V31" i="16"/>
  <c r="V30" i="16"/>
  <c r="V29" i="16"/>
  <c r="V28" i="16"/>
  <c r="M27" i="16"/>
  <c r="V26" i="16"/>
  <c r="N26" i="16"/>
  <c r="M26" i="16"/>
  <c r="V25" i="16"/>
  <c r="N25" i="16"/>
  <c r="M25" i="16"/>
  <c r="V24" i="16"/>
  <c r="N24" i="16"/>
  <c r="M24" i="16"/>
  <c r="V23" i="16"/>
  <c r="N23" i="16"/>
  <c r="M23" i="16"/>
  <c r="V22" i="16"/>
  <c r="N22" i="16"/>
  <c r="M22" i="16"/>
  <c r="V21" i="16"/>
  <c r="N21" i="16"/>
  <c r="M21" i="16"/>
  <c r="V20" i="16"/>
  <c r="N20" i="16"/>
  <c r="M20" i="16"/>
  <c r="V19" i="16"/>
  <c r="N19" i="16"/>
  <c r="M19" i="16"/>
  <c r="V18" i="16"/>
  <c r="N18" i="16"/>
  <c r="M18" i="16"/>
  <c r="V17" i="16"/>
  <c r="N17" i="16"/>
  <c r="M17" i="16"/>
  <c r="V16" i="16"/>
  <c r="N16" i="16"/>
  <c r="M16" i="16"/>
  <c r="V15" i="16"/>
  <c r="N15" i="16"/>
  <c r="M15" i="16"/>
  <c r="V14" i="16"/>
  <c r="N14" i="16"/>
  <c r="M14" i="16"/>
  <c r="H7" i="16"/>
  <c r="L23" i="15"/>
  <c r="L22" i="15"/>
  <c r="L21" i="15"/>
  <c r="L20" i="15"/>
  <c r="L18" i="15"/>
  <c r="L17" i="15"/>
  <c r="L16" i="15"/>
  <c r="L14" i="15"/>
  <c r="H9" i="15"/>
</calcChain>
</file>

<file path=xl/sharedStrings.xml><?xml version="1.0" encoding="utf-8"?>
<sst xmlns="http://schemas.openxmlformats.org/spreadsheetml/2006/main" count="990" uniqueCount="438">
  <si>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</si>
  <si>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</si>
  <si>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</si>
  <si>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</si>
  <si>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</si>
  <si>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</si>
  <si>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</si>
  <si>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</si>
  <si>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</si>
  <si>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</si>
  <si>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</si>
  <si>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</si>
  <si>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</si>
  <si>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</si>
  <si>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</si>
  <si>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</si>
  <si>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</si>
  <si>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</si>
  <si>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</si>
  <si>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</si>
  <si>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</si>
  <si>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</si>
  <si>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</si>
  <si>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</si>
  <si>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</si>
  <si>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</si>
  <si>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</si>
  <si>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</si>
  <si>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</si>
  <si>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</si>
  <si>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</si>
  <si>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</si>
  <si>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</si>
  <si>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</si>
  <si>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</si>
  <si>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</si>
  <si>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</si>
  <si>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</si>
  <si>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</si>
  <si>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</si>
  <si>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</si>
  <si>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</si>
  <si>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</si>
  <si>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</si>
  <si>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</si>
  <si>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</si>
  <si>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</si>
  <si>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</si>
  <si>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</si>
  <si>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</si>
  <si>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</si>
  <si>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</si>
  <si>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</si>
  <si>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</si>
  <si>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</si>
  <si>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</si>
  <si>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</si>
  <si>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</si>
  <si>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</si>
  <si>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</si>
  <si>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</si>
  <si>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</si>
  <si>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</si>
  <si>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</si>
  <si>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</si>
  <si>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</si>
  <si>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</si>
  <si>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</si>
  <si>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</si>
  <si>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</si>
  <si>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</si>
  <si>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</si>
  <si>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</si>
  <si>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</si>
  <si>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</si>
  <si>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</si>
  <si>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</si>
  <si>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</si>
  <si>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</si>
  <si>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</si>
  <si>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</si>
  <si>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</si>
  <si>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</si>
  <si>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</si>
  <si>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</si>
  <si>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</si>
  <si>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</si>
  <si>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</si>
  <si>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</si>
  <si>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</si>
  <si>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</si>
  <si>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</si>
  <si>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</si>
  <si>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</si>
  <si>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</si>
  <si>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</si>
  <si>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</si>
  <si>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</si>
  <si>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</si>
  <si>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</si>
  <si>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</si>
  <si>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</si>
  <si>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</si>
  <si>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</si>
  <si>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</si>
  <si>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</si>
  <si>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</si>
  <si>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</si>
  <si>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</si>
  <si>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</si>
  <si>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</si>
  <si>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</si>
  <si>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</si>
  <si>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</si>
  <si>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</si>
  <si>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</si>
  <si>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</si>
  <si>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</si>
  <si>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</si>
  <si>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</si>
  <si>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</si>
  <si>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</si>
  <si>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</si>
  <si>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</si>
  <si>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</si>
  <si>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</si>
  <si>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</si>
  <si>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</si>
  <si>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</si>
  <si>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</si>
  <si>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</si>
  <si>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</si>
  <si>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</si>
  <si>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</si>
  <si>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</si>
  <si>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</si>
  <si>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</si>
  <si>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</si>
  <si>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</si>
  <si>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</si>
  <si>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</si>
  <si>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</si>
  <si>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</si>
  <si>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</si>
  <si>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</si>
  <si>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</si>
  <si>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</si>
  <si>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</si>
  <si>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</si>
  <si>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</si>
  <si>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</si>
  <si>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</si>
  <si>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</si>
  <si>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</si>
  <si>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</si>
  <si>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</si>
  <si>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</si>
  <si>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</si>
  <si>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</si>
  <si>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</si>
  <si>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</si>
  <si>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</si>
  <si>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</si>
  <si>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</si>
  <si>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</si>
  <si>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</si>
  <si>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</si>
  <si>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</si>
  <si>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</si>
  <si>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</si>
  <si>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ARROZ</t>
  </si>
  <si>
    <t>ALIMENTOS NUTRITIVOS SM S DE RL DE CV</t>
  </si>
  <si>
    <t>IMPORTADORA PRIMEX SA DE CV</t>
  </si>
  <si>
    <t>MONTO NO UTILIZADO
(UdM)</t>
  </si>
  <si>
    <t>EXPEDICIÓN</t>
  </si>
  <si>
    <t>RESUMEN</t>
  </si>
  <si>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</si>
  <si>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</si>
  <si>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</si>
  <si>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</si>
  <si>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</si>
  <si>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</si>
  <si>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</si>
  <si>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</si>
  <si>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</si>
  <si>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</si>
  <si>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</si>
  <si>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</si>
  <si>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RIAZ AHMAD SIDDIQUI</t>
  </si>
  <si>
    <t>ESTATUS DE VIGENCIA</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</si>
  <si>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</si>
  <si>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</si>
  <si>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</si>
  <si>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MONTO ASIGNADO </t>
    </r>
    <r>
      <rPr>
        <b/>
        <vertAlign val="superscript"/>
        <sz val="11"/>
        <color indexed="8"/>
        <rFont val="Arial"/>
        <family val="2"/>
      </rPr>
      <t xml:space="preserve">1)
</t>
    </r>
    <r>
      <rPr>
        <b/>
        <sz val="11"/>
        <color indexed="8"/>
        <rFont val="Arial"/>
        <family val="2"/>
      </rPr>
      <t>(UdM)</t>
    </r>
  </si>
  <si>
    <t>08/01/2019 14:19:39</t>
  </si>
  <si>
    <t>0201200400220191119000001</t>
  </si>
  <si>
    <t>20191119000001</t>
  </si>
  <si>
    <t>10/01/2019</t>
  </si>
  <si>
    <t>01-enero al 31-diciembre de 2019</t>
  </si>
  <si>
    <t>15/01/2019 11:38:02</t>
  </si>
  <si>
    <t>17/01/2019 18:05:03</t>
  </si>
  <si>
    <t>30/01/2019 09:05:57</t>
  </si>
  <si>
    <t>0201200400420191119000001</t>
  </si>
  <si>
    <t>0201200400120199901000001</t>
  </si>
  <si>
    <t>0201200400220199901000029</t>
  </si>
  <si>
    <t>420191119000001</t>
  </si>
  <si>
    <t>20199901000029</t>
  </si>
  <si>
    <t>120199901000001</t>
  </si>
  <si>
    <t>22/01/2019</t>
  </si>
  <si>
    <t>15/02/2019 16:51:43</t>
  </si>
  <si>
    <t>0201200400320199901000001</t>
  </si>
  <si>
    <t>11/02/2019</t>
  </si>
  <si>
    <t>320199901000001</t>
  </si>
  <si>
    <t>KUME IMPORTACIONES SA DE CV</t>
  </si>
  <si>
    <t>20/02/2019 12:34:29</t>
  </si>
  <si>
    <t>25/02/2019 17:36:03</t>
  </si>
  <si>
    <t>0201200400220199901000036</t>
  </si>
  <si>
    <t>0201200400420199901000017</t>
  </si>
  <si>
    <t>20/02/2019</t>
  </si>
  <si>
    <t>20199901000036</t>
  </si>
  <si>
    <t>14/03/2019 17:45:29</t>
  </si>
  <si>
    <t>0201200400420191119000003</t>
  </si>
  <si>
    <t>420191119000003</t>
  </si>
  <si>
    <t>0201200400420199901000027</t>
  </si>
  <si>
    <t>0201200400220192134000006</t>
  </si>
  <si>
    <t>19/03/2019 16:43:45</t>
  </si>
  <si>
    <t>27/03/2019 13:40:05</t>
  </si>
  <si>
    <t>MOLINO HARINERO SAN BLAS SA DE CV</t>
  </si>
  <si>
    <t>27/03/2019</t>
  </si>
  <si>
    <t>420199901000027</t>
  </si>
  <si>
    <t>20192134000006</t>
  </si>
  <si>
    <t>0201200400420199901000032</t>
  </si>
  <si>
    <t>0201200400320199901000003</t>
  </si>
  <si>
    <t>0201200400220199901000054</t>
  </si>
  <si>
    <t>0201200400420199901000046</t>
  </si>
  <si>
    <t>01/04/2019 12:23:25</t>
  </si>
  <si>
    <t>01/04/2019 13:46:24</t>
  </si>
  <si>
    <t>11/04/2019 12:46:40</t>
  </si>
  <si>
    <t>16/04/2019 08:58:47</t>
  </si>
  <si>
    <t>GRANOS Y SEMILLAS DE MEXICO SA DE CV</t>
  </si>
  <si>
    <t>15/04/2019</t>
  </si>
  <si>
    <t>420199901000032</t>
  </si>
  <si>
    <t>320199901000003</t>
  </si>
  <si>
    <t>20199901000054</t>
  </si>
  <si>
    <t>420199901000046</t>
  </si>
  <si>
    <r>
      <t xml:space="preserve">FECH DE RESOLUCIÓN </t>
    </r>
    <r>
      <rPr>
        <b/>
        <vertAlign val="superscript"/>
        <sz val="11"/>
        <color theme="1"/>
        <rFont val="Arial"/>
        <family val="2"/>
      </rPr>
      <t>2)</t>
    </r>
  </si>
  <si>
    <r>
      <t xml:space="preserve">NO. DE CERTIFICADO </t>
    </r>
    <r>
      <rPr>
        <b/>
        <vertAlign val="superscript"/>
        <sz val="11"/>
        <color theme="1"/>
        <rFont val="Arial"/>
        <family val="2"/>
      </rPr>
      <t>3)</t>
    </r>
  </si>
  <si>
    <r>
      <t xml:space="preserve">MONTO UTILIZADO </t>
    </r>
    <r>
      <rPr>
        <b/>
        <vertAlign val="superscript"/>
        <sz val="11"/>
        <color indexed="8"/>
        <rFont val="Arial"/>
        <family val="2"/>
      </rPr>
      <t xml:space="preserve">4)
</t>
    </r>
    <r>
      <rPr>
        <b/>
        <sz val="11"/>
        <color indexed="8"/>
        <rFont val="Arial"/>
        <family val="2"/>
      </rPr>
      <t>(UdM)</t>
    </r>
  </si>
  <si>
    <r>
      <t xml:space="preserve">FECHA DE CANCELACIÓN </t>
    </r>
    <r>
      <rPr>
        <b/>
        <vertAlign val="superscript"/>
        <sz val="11"/>
        <color indexed="8"/>
        <rFont val="Arial"/>
        <family val="2"/>
      </rPr>
      <t>5)</t>
    </r>
  </si>
  <si>
    <r>
      <rPr>
        <b/>
        <sz val="11"/>
        <color indexed="8"/>
        <rFont val="Arial"/>
        <family val="2"/>
      </rPr>
      <t>2)</t>
    </r>
    <r>
      <rPr>
        <sz val="11"/>
        <color indexed="8"/>
        <rFont val="Arial"/>
        <family val="2"/>
      </rPr>
      <t xml:space="preserve"> Por restricciones del sistema la fecha de resolución de las ampliaciones de monto, corresponde a la fecha de resolución de la asignación.</t>
    </r>
  </si>
  <si>
    <r>
      <t xml:space="preserve">3)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</si>
  <si>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rPr>
        <b/>
        <sz val="11"/>
        <color indexed="8"/>
        <rFont val="Arial"/>
        <family val="2"/>
      </rPr>
      <t>5) Fecha de Cancelación:</t>
    </r>
    <r>
      <rPr>
        <sz val="11"/>
        <color indexed="8"/>
        <rFont val="Arial"/>
        <family val="2"/>
      </rPr>
      <t xml:space="preserve"> Es la fecha en la que se ingresa el trámite de cancelación.</t>
    </r>
  </si>
  <si>
    <r>
      <rPr>
        <b/>
        <sz val="11"/>
        <color indexed="8"/>
        <rFont val="Arial"/>
        <family val="2"/>
      </rPr>
      <t>6)</t>
    </r>
    <r>
      <rPr>
        <sz val="11"/>
        <color indexed="8"/>
        <rFont val="Arial"/>
        <family val="2"/>
      </rPr>
      <t xml:space="preserve"> Se ingresó un dígito más (15), toda vez que el folio generado por la VUCEM se repitió con un trámite de otro cupo.</t>
    </r>
  </si>
  <si>
    <t>SCHETTINO HERMANOS S DE RL DE CV</t>
  </si>
  <si>
    <t>BODEGA DE GRANOS EL ALAZAN Y EL ROCIO SA DE CV</t>
  </si>
  <si>
    <t>ALAZAN DE LAGOS SA DE CV</t>
  </si>
  <si>
    <t>COMERCIALIZADORA ISABEL SA DE CV</t>
  </si>
  <si>
    <t>02/05/2019 10:10:36</t>
  </si>
  <si>
    <t>08/05/2019 12:07:22</t>
  </si>
  <si>
    <t>08/05/2019 14:13:06</t>
  </si>
  <si>
    <t>08/05/2019 16:03:46</t>
  </si>
  <si>
    <t>09/05/2019 09:22:48</t>
  </si>
  <si>
    <t>13/05/2019 11:53:02</t>
  </si>
  <si>
    <t>0201200400220193058000006</t>
  </si>
  <si>
    <t>0201200400320199901000005</t>
  </si>
  <si>
    <t>0201200400220199901000065</t>
  </si>
  <si>
    <t>0201200400220191424000011</t>
  </si>
  <si>
    <t>0201200400420191119000005</t>
  </si>
  <si>
    <t>0201200400220193058000007</t>
  </si>
  <si>
    <t>20193058000006</t>
  </si>
  <si>
    <t>320199901000005</t>
  </si>
  <si>
    <t>20199901000065</t>
  </si>
  <si>
    <t>20191424000011</t>
  </si>
  <si>
    <t>420191119000005</t>
  </si>
  <si>
    <t>23/04/2019</t>
  </si>
  <si>
    <t>10/05/2019</t>
  </si>
  <si>
    <t>20193058000007</t>
  </si>
  <si>
    <t>16/05/2019 17:11:05</t>
  </si>
  <si>
    <t>0201200400220199999000008</t>
  </si>
  <si>
    <t>TENDENCIA GASTRONOMICA SA DE CV</t>
  </si>
  <si>
    <t>22/05/2019 13:56:10</t>
  </si>
  <si>
    <t>0201200400420191119000006</t>
  </si>
  <si>
    <t>24/05/2019 14:26:18</t>
  </si>
  <si>
    <t>0201200400220199901000071</t>
  </si>
  <si>
    <t>27/05/2019 19:17:20</t>
  </si>
  <si>
    <t>0201200400420192134000010</t>
  </si>
  <si>
    <t>420191119000006</t>
  </si>
  <si>
    <r>
      <rPr>
        <b/>
        <sz val="11"/>
        <color indexed="8"/>
        <rFont val="Arial"/>
        <family val="2"/>
      </rPr>
      <t>4)</t>
    </r>
    <r>
      <rPr>
        <sz val="11"/>
        <color indexed="8"/>
        <rFont val="Arial"/>
        <family val="2"/>
      </rPr>
      <t xml:space="preserve"> Cifras oportunas al 28 de mayo de 2019.
</t>
    </r>
    <r>
      <rPr>
        <b/>
        <sz val="11"/>
        <color indexed="8"/>
        <rFont val="Arial"/>
        <family val="2"/>
      </rPr>
      <t>Nota:</t>
    </r>
    <r>
      <rPr>
        <sz val="11"/>
        <color indexed="8"/>
        <rFont val="Arial"/>
        <family val="2"/>
      </rPr>
      <t xml:space="preserve"> Las cifras oportunas están sujetas a rectificaciones mensuales.</t>
    </r>
  </si>
  <si>
    <t>0201200400420193058000001</t>
  </si>
  <si>
    <t>0201200400320199901000006</t>
  </si>
  <si>
    <t>0201200400420192134000014</t>
  </si>
  <si>
    <t>0201200400420191119000007</t>
  </si>
  <si>
    <t>0201200400420199901000080</t>
  </si>
  <si>
    <t>0201200400420199901000085</t>
  </si>
  <si>
    <t>0201200400420199901000086</t>
  </si>
  <si>
    <t>0201200400420191119000009</t>
  </si>
  <si>
    <t>0201200400420199901000095</t>
  </si>
  <si>
    <t>0201200400420191119000010</t>
  </si>
  <si>
    <t>0201200400420199901000102</t>
  </si>
  <si>
    <t>0201200400420199901000103</t>
  </si>
  <si>
    <t>0201200400420193058000002</t>
  </si>
  <si>
    <t>0201200400420191119000011</t>
  </si>
  <si>
    <t>0201200400420199901000113</t>
  </si>
  <si>
    <t>0201200400420191119000012</t>
  </si>
  <si>
    <t>05/06/2019 10:29:33</t>
  </si>
  <si>
    <t>06/06/2019 16:59:45</t>
  </si>
  <si>
    <t>14/06/2019 15:33:58</t>
  </si>
  <si>
    <t>17/06/2019 13:06:47</t>
  </si>
  <si>
    <t>20/06/2019 09:42:35</t>
  </si>
  <si>
    <t>02/07/2019 16:42:05</t>
  </si>
  <si>
    <t>03/07/2019 09:41:16</t>
  </si>
  <si>
    <t>11/07/2019 16:47:48</t>
  </si>
  <si>
    <t>26/07/2019 16:07:58</t>
  </si>
  <si>
    <t>26/07/2019 17:45:30</t>
  </si>
  <si>
    <t>07/08/2019 14:05:03</t>
  </si>
  <si>
    <t>07/08/2019 14:31:31</t>
  </si>
  <si>
    <t>08/08/2019 13:57:11</t>
  </si>
  <si>
    <t>09/08/2019 13:56:54</t>
  </si>
  <si>
    <t>29/08/2019 10:05:38</t>
  </si>
  <si>
    <t>30/08/2019 16:05:53</t>
  </si>
  <si>
    <t>30/05/2019</t>
  </si>
  <si>
    <t>20199901000071</t>
  </si>
  <si>
    <t>320199901000006</t>
  </si>
  <si>
    <t>420192134000014</t>
  </si>
  <si>
    <t>420191119000007</t>
  </si>
  <si>
    <t>420199901000080</t>
  </si>
  <si>
    <t>420199901000086</t>
  </si>
  <si>
    <t>420191119000009</t>
  </si>
  <si>
    <t>420199901000095</t>
  </si>
  <si>
    <t>420191119000010</t>
  </si>
  <si>
    <t>420199901000102</t>
  </si>
  <si>
    <t>420199901000103</t>
  </si>
  <si>
    <t>420191119000011</t>
  </si>
  <si>
    <t>420191119000012</t>
  </si>
  <si>
    <t>420199901000113</t>
  </si>
  <si>
    <r>
      <rPr>
        <b/>
        <sz val="11"/>
        <color indexed="8"/>
        <rFont val="Arial"/>
        <family val="2"/>
      </rPr>
      <t xml:space="preserve">1) Criterios de Asignación: </t>
    </r>
    <r>
      <rPr>
        <sz val="11"/>
        <color indexed="8"/>
        <rFont val="Arial"/>
        <family val="2"/>
      </rPr>
      <t>Se asignará lo que resulte menor entre el Monto Solicitado, el Monto indicado en la factura comercial y el conocimiento de embarque, la carta de porte o guía aérea, 10,000,000 KG o el Saldo del Cupo.</t>
    </r>
  </si>
  <si>
    <t>05/09/2019 16:24:59</t>
  </si>
  <si>
    <t>0201200400420199901000116</t>
  </si>
  <si>
    <t>11/09/2019 15:39:03</t>
  </si>
  <si>
    <t>0201200400420199901000119</t>
  </si>
  <si>
    <t>13/09/2019 16:57:40</t>
  </si>
  <si>
    <t>0201200400420191119000014</t>
  </si>
  <si>
    <t>26/09/2019 10:02:02</t>
  </si>
  <si>
    <t>0201200400420199901000129</t>
  </si>
  <si>
    <t>420199901000116</t>
  </si>
  <si>
    <t>420191119000014</t>
  </si>
  <si>
    <t>420199901000129</t>
  </si>
  <si>
    <t>(A)</t>
  </si>
  <si>
    <t>(B)</t>
  </si>
  <si>
    <t>(C)</t>
  </si>
  <si>
    <t>(D)</t>
  </si>
  <si>
    <t>(E)</t>
  </si>
  <si>
    <t>(F)</t>
  </si>
  <si>
    <t>(G)</t>
  </si>
  <si>
    <t>(H)</t>
  </si>
  <si>
    <t>(I)</t>
  </si>
  <si>
    <t>(J)</t>
  </si>
  <si>
    <t>(K)</t>
  </si>
  <si>
    <t>(L)</t>
  </si>
  <si>
    <t>Monto Total Solicitado</t>
  </si>
  <si>
    <t>Monto Total Asignado</t>
  </si>
  <si>
    <t>Monto Total No Asignado</t>
  </si>
  <si>
    <t>Monto Total Expedido</t>
  </si>
  <si>
    <t>Monto Total Utilizado</t>
  </si>
  <si>
    <t>Monto Total No Utilizado</t>
  </si>
  <si>
    <t>Monto Total Cancelado</t>
  </si>
  <si>
    <t>Nivel de Utilización</t>
  </si>
  <si>
    <t>Saldo Disponible</t>
  </si>
  <si>
    <t>Saldo Total Disponible</t>
  </si>
  <si>
    <t>02/10/2019 10:28:51</t>
  </si>
  <si>
    <t>03/10/2019 12:20:14</t>
  </si>
  <si>
    <t>10/10/2019 15:05:01</t>
  </si>
  <si>
    <t>25/10/2019 13:33:13</t>
  </si>
  <si>
    <t>01/11/2019 12:34:26</t>
  </si>
  <si>
    <t>07/11/2019 16:32:57</t>
  </si>
  <si>
    <t>16/11/2019 12:25:18</t>
  </si>
  <si>
    <t>21/11/2019 12:32:34</t>
  </si>
  <si>
    <t>22/11/2019 12:40:21</t>
  </si>
  <si>
    <t>02/12/2019 11:24:30</t>
  </si>
  <si>
    <t>02/12/2019 17:19:06</t>
  </si>
  <si>
    <t>03/12/2019 11:07:50</t>
  </si>
  <si>
    <t>09/12/2019 13:44:33</t>
  </si>
  <si>
    <t>11/12/2019 19:00:22</t>
  </si>
  <si>
    <t>12/12/2019 15:33:52</t>
  </si>
  <si>
    <t>12/12/2019 18:14:48</t>
  </si>
  <si>
    <t>18/12/2019 13:21:33</t>
  </si>
  <si>
    <t>0201200400420199901000131</t>
  </si>
  <si>
    <t>0201200400420193058000003</t>
  </si>
  <si>
    <t>0201200400420191119000015</t>
  </si>
  <si>
    <t>0201200400420193058000005</t>
  </si>
  <si>
    <t>0201200400420193058000007</t>
  </si>
  <si>
    <t>0201200400420199901000152</t>
  </si>
  <si>
    <t>0201200400420199901000156</t>
  </si>
  <si>
    <t>0201200400420199901000160</t>
  </si>
  <si>
    <t>0201200400420193058000009</t>
  </si>
  <si>
    <t>0201200400420199901000166</t>
  </si>
  <si>
    <t>0201200400420191119000017</t>
  </si>
  <si>
    <t>0201200400420199901000168</t>
  </si>
  <si>
    <t>0201200400420193058000010</t>
  </si>
  <si>
    <t>0201200400220199999000018</t>
  </si>
  <si>
    <t>0201200400420199901000178</t>
  </si>
  <si>
    <t>0201200400220199901000129</t>
  </si>
  <si>
    <t>0201200400420191119000018</t>
  </si>
  <si>
    <t>COMERCIALIZADORA MERC SA DE CV</t>
  </si>
  <si>
    <t>15/05/2019</t>
  </si>
  <si>
    <t>420199901000131</t>
  </si>
  <si>
    <t>420191119000015</t>
  </si>
  <si>
    <t>420193058000007</t>
  </si>
  <si>
    <t>420199901000152</t>
  </si>
  <si>
    <t>420193058000009</t>
  </si>
  <si>
    <t>420199901000166</t>
  </si>
  <si>
    <t>420191119000017</t>
  </si>
  <si>
    <t>420199901000168</t>
  </si>
  <si>
    <t>420193058000010</t>
  </si>
  <si>
    <t>420199901000178</t>
  </si>
  <si>
    <t>20199901000129</t>
  </si>
  <si>
    <t>420191119000018</t>
  </si>
  <si>
    <t>420193058000005</t>
  </si>
  <si>
    <t>1)</t>
  </si>
  <si>
    <t>3)</t>
  </si>
  <si>
    <t>2)</t>
  </si>
  <si>
    <t>Kg</t>
  </si>
  <si>
    <t>Monto Reintegrado</t>
  </si>
  <si>
    <t>Monto Reintegrado Acumulado</t>
  </si>
  <si>
    <t>Unidad de Medida (UdM)</t>
  </si>
  <si>
    <r>
      <t xml:space="preserve">(I)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</si>
  <si>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t xml:space="preserve">(J) Monto Reintegrado Acumulado: </t>
    </r>
    <r>
      <rPr>
        <sz val="11"/>
        <color indexed="8"/>
        <rFont val="Arial"/>
        <family val="2"/>
      </rPr>
      <t>Se refiere al monto no utilizado de los certificados vencidos acumulado a la fecha de corte del reporte.</t>
    </r>
  </si>
  <si>
    <r>
      <t xml:space="preserve">RIAZ AHMAD SIDDIQUI </t>
    </r>
    <r>
      <rPr>
        <vertAlign val="superscript"/>
        <sz val="11"/>
        <color theme="1"/>
        <rFont val="Arial"/>
        <family val="2"/>
      </rPr>
      <t>6)</t>
    </r>
  </si>
  <si>
    <t>INFORMACIÓN ACTUALIZADA AL 31/12/2019</t>
  </si>
  <si>
    <t>FECHA DE PUBLICACIÓN: 30/01/2020</t>
  </si>
  <si>
    <t>PERIODO REPORTADO: 01-ENERO AL 31-DICIEMBRE DE 2019</t>
  </si>
  <si>
    <t>SECRETARIA DE ECONOMIA CON INFORMACION DE VUCEM Y OPERACIONES DE COMERCIO EXTERIOR (SAT)</t>
  </si>
  <si>
    <r>
      <rPr>
        <b/>
        <sz val="11"/>
        <rFont val="Arial"/>
        <family val="2"/>
      </rPr>
      <t>1) Ciclo del Cupo:</t>
    </r>
    <r>
      <rPr>
        <sz val="11"/>
        <rFont val="Arial"/>
        <family val="2"/>
      </rPr>
      <t xml:space="preserve"> Se refiere a la vigencia establecida en el Acuerdo del cupo.</t>
    </r>
  </si>
  <si>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</si>
  <si>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</si>
  <si>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color indexed="8"/>
        <rFont val="Arial"/>
        <family val="2"/>
      </rPr>
      <t>4)</t>
    </r>
    <r>
      <rPr>
        <sz val="11"/>
        <color indexed="8"/>
        <rFont val="Arial"/>
        <family val="2"/>
      </rPr>
      <t xml:space="preserve"> Cifras oportunas al 25 de enero de 2020.
</t>
    </r>
    <r>
      <rPr>
        <b/>
        <sz val="11"/>
        <color indexed="8"/>
        <rFont val="Arial"/>
        <family val="2"/>
      </rPr>
      <t>Nota:</t>
    </r>
    <r>
      <rPr>
        <sz val="11"/>
        <color indexed="8"/>
        <rFont val="Arial"/>
        <family val="2"/>
      </rPr>
      <t xml:space="preserve"> Las cifras oportunas están sujetas a rectificaciones mensuales.</t>
    </r>
  </si>
  <si>
    <t>VENCIDO</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</si>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</sst>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7" x14ac:knownFonts="1">
    <font>
      <sz val="11"/>
      <color indexed="8"/>
      <name val="Calibri"/>
      <family val="2"/>
      <scheme val="minor"/>
    </font>
    <font>
      <sz val="11"/>
      <color theme="1"/>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
      <b/>
      <i/>
      <sz val="11"/>
      <color indexed="8"/>
      <name val="Arial"/>
      <family val="2"/>
    </font>
    <font>
      <b/>
      <vertAlign val="superscript"/>
      <sz val="11"/>
      <color theme="1"/>
      <name val="Arial"/>
      <family val="2"/>
    </font>
    <font>
      <vertAlign val="superscript"/>
      <sz val="11"/>
      <color theme="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7" fillId="0" borderId="0" applyFont="0" applyFill="0" applyBorder="0" applyAlignment="0" applyProtection="0"/>
    <xf numFmtId="0" fontId="9" fillId="0" borderId="0"/>
    <xf numFmtId="0" fontId="9" fillId="0" borderId="0"/>
    <xf numFmtId="0" fontId="7" fillId="0" borderId="0"/>
    <xf numFmtId="0" fontId="8"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cellStyleXfs>
  <cellXfs count="137">
    <xf numFmtId="0" fontId="0" fillId="0" borderId="0" xfId="0"/>
    <xf numFmtId="0" fontId="10" fillId="2" borderId="1" xfId="2"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2" borderId="2" xfId="2" applyFont="1" applyFill="1" applyBorder="1" applyAlignment="1">
      <alignment vertical="center"/>
    </xf>
    <xf numFmtId="0" fontId="10" fillId="2" borderId="3" xfId="2" applyFont="1" applyFill="1" applyBorder="1" applyAlignment="1">
      <alignment vertical="center"/>
    </xf>
    <xf numFmtId="3" fontId="2" fillId="0" borderId="1" xfId="6" applyNumberFormat="1" applyFont="1" applyBorder="1" applyAlignment="1">
      <alignment horizontal="right" vertical="center"/>
    </xf>
    <xf numFmtId="0" fontId="4" fillId="4" borderId="0" xfId="0" applyFont="1" applyFill="1" applyAlignment="1">
      <alignment vertical="center"/>
    </xf>
    <xf numFmtId="3" fontId="2" fillId="4" borderId="1" xfId="6" applyNumberFormat="1" applyFont="1" applyFill="1" applyBorder="1" applyAlignment="1">
      <alignment horizontal="right" vertical="center"/>
    </xf>
    <xf numFmtId="0" fontId="4" fillId="4" borderId="1" xfId="0" applyFont="1" applyFill="1" applyBorder="1" applyAlignment="1">
      <alignment horizontal="center" vertical="center"/>
    </xf>
    <xf numFmtId="0" fontId="0" fillId="4" borderId="0" xfId="0" applyFill="1" applyAlignment="1">
      <alignment vertical="center"/>
    </xf>
    <xf numFmtId="0" fontId="11" fillId="4" borderId="1" xfId="0" applyFont="1" applyFill="1" applyBorder="1" applyAlignment="1">
      <alignment horizontal="left" vertical="center"/>
    </xf>
    <xf numFmtId="3" fontId="11" fillId="4" borderId="1" xfId="0" applyNumberFormat="1" applyFont="1" applyFill="1" applyBorder="1" applyAlignment="1">
      <alignment horizontal="center" vertical="center"/>
    </xf>
    <xf numFmtId="3" fontId="4" fillId="4" borderId="1" xfId="6" applyNumberFormat="1" applyFont="1" applyFill="1" applyBorder="1" applyAlignment="1">
      <alignment horizontal="center" vertical="center"/>
    </xf>
    <xf numFmtId="0" fontId="4" fillId="4" borderId="1" xfId="6" applyFont="1" applyFill="1" applyBorder="1" applyAlignment="1">
      <alignment horizontal="center" vertical="center"/>
    </xf>
    <xf numFmtId="0" fontId="11" fillId="4" borderId="0" xfId="0" applyFont="1" applyFill="1" applyBorder="1" applyAlignment="1">
      <alignment horizontal="left" vertical="center"/>
    </xf>
    <xf numFmtId="0" fontId="4" fillId="4" borderId="0" xfId="0" applyFont="1" applyFill="1" applyBorder="1" applyAlignment="1">
      <alignment horizontal="center" vertical="center"/>
    </xf>
    <xf numFmtId="22" fontId="11" fillId="4" borderId="0" xfId="0" applyNumberFormat="1" applyFont="1" applyFill="1" applyBorder="1" applyAlignment="1">
      <alignment horizontal="center" vertical="center"/>
    </xf>
    <xf numFmtId="3" fontId="11" fillId="4" borderId="0"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4" fillId="4" borderId="1" xfId="0" applyFont="1" applyFill="1" applyBorder="1" applyAlignment="1">
      <alignment horizontal="left" vertical="center"/>
    </xf>
    <xf numFmtId="3" fontId="11"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10" fillId="3" borderId="2" xfId="2" applyFont="1" applyFill="1" applyBorder="1" applyAlignment="1">
      <alignment vertical="center"/>
    </xf>
    <xf numFmtId="0" fontId="10" fillId="3" borderId="3" xfId="2" applyFont="1" applyFill="1" applyBorder="1" applyAlignment="1">
      <alignment vertical="center"/>
    </xf>
    <xf numFmtId="0" fontId="10" fillId="3" borderId="5" xfId="2" applyFont="1" applyFill="1" applyBorder="1" applyAlignment="1">
      <alignment vertical="center"/>
    </xf>
    <xf numFmtId="3" fontId="2" fillId="0" borderId="1" xfId="6" applyNumberFormat="1" applyFont="1" applyFill="1" applyBorder="1" applyAlignment="1">
      <alignment horizontal="right" vertical="center"/>
    </xf>
    <xf numFmtId="0" fontId="0" fillId="4" borderId="0" xfId="0" applyFill="1" applyAlignment="1">
      <alignment vertical="center" wrapText="1"/>
    </xf>
    <xf numFmtId="0" fontId="12" fillId="7" borderId="0" xfId="0" applyFont="1" applyFill="1" applyAlignment="1">
      <alignment vertical="center" wrapText="1"/>
    </xf>
    <xf numFmtId="3" fontId="4" fillId="4" borderId="0" xfId="0" applyNumberFormat="1" applyFont="1" applyFill="1" applyAlignment="1">
      <alignment vertical="center"/>
    </xf>
    <xf numFmtId="0" fontId="3" fillId="2" borderId="1" xfId="2" applyFont="1" applyFill="1" applyBorder="1" applyAlignment="1">
      <alignment horizontal="center" vertical="center" wrapText="1"/>
    </xf>
    <xf numFmtId="0" fontId="3" fillId="8" borderId="1" xfId="2" applyFont="1" applyFill="1" applyBorder="1" applyAlignment="1">
      <alignment horizontal="center" vertical="center" wrapText="1"/>
    </xf>
    <xf numFmtId="164" fontId="11" fillId="4" borderId="1" xfId="7" applyNumberFormat="1" applyFont="1" applyFill="1" applyBorder="1" applyAlignment="1">
      <alignment horizontal="center" vertical="center"/>
    </xf>
    <xf numFmtId="9" fontId="11" fillId="4" borderId="1" xfId="7" applyNumberFormat="1" applyFont="1" applyFill="1" applyBorder="1" applyAlignment="1">
      <alignment horizontal="center" vertical="center"/>
    </xf>
    <xf numFmtId="0" fontId="10" fillId="2" borderId="5" xfId="2" applyFont="1" applyFill="1" applyBorder="1" applyAlignment="1">
      <alignment vertical="center"/>
    </xf>
    <xf numFmtId="0" fontId="3" fillId="5" borderId="1" xfId="2" applyFont="1" applyFill="1" applyBorder="1" applyAlignment="1">
      <alignment horizontal="center" vertical="center" wrapText="1"/>
    </xf>
    <xf numFmtId="49" fontId="11" fillId="4" borderId="0" xfId="0" applyNumberFormat="1" applyFont="1" applyFill="1" applyBorder="1" applyAlignment="1">
      <alignment vertical="center"/>
    </xf>
    <xf numFmtId="0" fontId="10" fillId="5" borderId="1" xfId="2" applyFont="1" applyFill="1" applyBorder="1" applyAlignment="1">
      <alignment horizontal="center" vertical="center" wrapText="1"/>
    </xf>
    <xf numFmtId="3" fontId="11" fillId="6" borderId="1" xfId="0" applyNumberFormat="1" applyFont="1" applyFill="1" applyBorder="1" applyAlignment="1">
      <alignment horizontal="center" vertical="center"/>
    </xf>
    <xf numFmtId="3" fontId="11" fillId="4" borderId="0" xfId="0" applyNumberFormat="1" applyFont="1" applyFill="1" applyBorder="1" applyAlignment="1">
      <alignment vertical="center"/>
    </xf>
    <xf numFmtId="3" fontId="11" fillId="4" borderId="1" xfId="0" applyNumberFormat="1" applyFont="1" applyFill="1" applyBorder="1" applyAlignment="1">
      <alignment vertical="center"/>
    </xf>
    <xf numFmtId="3" fontId="11" fillId="4" borderId="1" xfId="0" applyNumberFormat="1" applyFont="1" applyFill="1" applyBorder="1" applyAlignment="1">
      <alignment horizontal="right" vertical="center"/>
    </xf>
    <xf numFmtId="164" fontId="11" fillId="4" borderId="0" xfId="7" applyNumberFormat="1" applyFont="1" applyFill="1" applyBorder="1" applyAlignment="1">
      <alignment vertical="center"/>
    </xf>
    <xf numFmtId="9" fontId="12" fillId="7" borderId="0" xfId="7" applyFont="1" applyFill="1" applyAlignment="1">
      <alignment vertical="center" wrapText="1"/>
    </xf>
    <xf numFmtId="3" fontId="11" fillId="9" borderId="0" xfId="0" applyNumberFormat="1" applyFont="1" applyFill="1" applyBorder="1" applyAlignment="1">
      <alignment horizontal="center" vertical="center"/>
    </xf>
    <xf numFmtId="9" fontId="11" fillId="4" borderId="1" xfId="7" applyFont="1" applyFill="1" applyBorder="1" applyAlignment="1">
      <alignment horizontal="center" vertical="center"/>
    </xf>
    <xf numFmtId="9" fontId="4" fillId="4" borderId="0" xfId="7" applyFont="1" applyFill="1" applyAlignment="1">
      <alignment vertical="center"/>
    </xf>
    <xf numFmtId="0" fontId="13" fillId="4" borderId="0" xfId="0" applyFont="1" applyFill="1" applyAlignment="1">
      <alignment vertical="center"/>
    </xf>
    <xf numFmtId="0" fontId="10" fillId="5" borderId="2" xfId="2" applyFont="1" applyFill="1" applyBorder="1" applyAlignment="1">
      <alignment vertical="center"/>
    </xf>
    <xf numFmtId="0" fontId="10" fillId="5" borderId="3" xfId="2" applyFont="1" applyFill="1" applyBorder="1" applyAlignment="1">
      <alignment vertical="center"/>
    </xf>
    <xf numFmtId="0" fontId="10" fillId="5" borderId="5" xfId="2" applyFont="1" applyFill="1" applyBorder="1" applyAlignment="1">
      <alignment vertical="center"/>
    </xf>
    <xf numFmtId="0" fontId="11" fillId="4" borderId="0" xfId="0" applyFont="1" applyFill="1" applyBorder="1" applyAlignment="1">
      <alignment horizontal="center" vertical="center"/>
    </xf>
    <xf numFmtId="0" fontId="4" fillId="4" borderId="0" xfId="0" applyFont="1" applyFill="1" applyAlignment="1">
      <alignment horizontal="center" vertical="center"/>
    </xf>
    <xf numFmtId="3" fontId="11"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2" fontId="11" fillId="4" borderId="0" xfId="0" applyNumberFormat="1" applyFont="1" applyFill="1" applyBorder="1" applyAlignment="1">
      <alignment vertical="center"/>
    </xf>
    <xf numFmtId="0" fontId="11" fillId="0" borderId="1" xfId="0" applyFont="1" applyFill="1" applyBorder="1" applyAlignment="1">
      <alignment horizontal="center" vertical="center"/>
    </xf>
    <xf numFmtId="3" fontId="11" fillId="0" borderId="0" xfId="0" applyNumberFormat="1" applyFont="1" applyFill="1" applyBorder="1" applyAlignment="1">
      <alignment horizontal="center" vertical="center"/>
    </xf>
    <xf numFmtId="0" fontId="4" fillId="0" borderId="0" xfId="0" applyFont="1" applyFill="1" applyAlignment="1">
      <alignment vertical="center" wrapText="1"/>
    </xf>
    <xf numFmtId="3" fontId="11" fillId="0" borderId="0" xfId="0" applyNumberFormat="1" applyFont="1" applyFill="1" applyBorder="1" applyAlignment="1">
      <alignment vertical="center"/>
    </xf>
    <xf numFmtId="0" fontId="4" fillId="0" borderId="0" xfId="0" applyFont="1" applyFill="1" applyBorder="1" applyAlignment="1">
      <alignment vertical="center"/>
    </xf>
    <xf numFmtId="0" fontId="5" fillId="6" borderId="1" xfId="0" applyFont="1" applyFill="1" applyBorder="1" applyAlignment="1">
      <alignment horizontal="center" vertical="center" wrapText="1"/>
    </xf>
    <xf numFmtId="2" fontId="5" fillId="6" borderId="1" xfId="0" applyNumberFormat="1" applyFont="1" applyFill="1" applyBorder="1" applyAlignment="1">
      <alignment horizontal="center" vertical="center" wrapText="1"/>
    </xf>
    <xf numFmtId="0" fontId="10" fillId="3" borderId="1" xfId="2" applyFont="1" applyFill="1" applyBorder="1" applyAlignment="1">
      <alignment horizontal="center" vertical="center"/>
    </xf>
    <xf numFmtId="0" fontId="4" fillId="0" borderId="1" xfId="0" applyFont="1" applyFill="1" applyBorder="1" applyAlignment="1">
      <alignment horizontal="center" vertical="center"/>
    </xf>
    <xf numFmtId="3" fontId="4" fillId="0" borderId="1" xfId="6" applyNumberFormat="1" applyFont="1" applyFill="1" applyBorder="1" applyAlignment="1">
      <alignment horizontal="center" vertical="center"/>
    </xf>
    <xf numFmtId="0" fontId="4" fillId="0" borderId="1" xfId="6" applyFont="1" applyFill="1" applyBorder="1" applyAlignment="1">
      <alignment horizontal="center" vertical="center"/>
    </xf>
    <xf numFmtId="0" fontId="4" fillId="4" borderId="0" xfId="0" applyFont="1" applyFill="1" applyAlignment="1">
      <alignment vertical="center" wrapText="1"/>
    </xf>
    <xf numFmtId="14" fontId="4" fillId="0" borderId="1" xfId="6" applyNumberFormat="1" applyFont="1" applyFill="1" applyBorder="1" applyAlignment="1">
      <alignment horizontal="center" vertical="center"/>
    </xf>
    <xf numFmtId="9" fontId="4" fillId="4" borderId="0" xfId="0" applyNumberFormat="1" applyFont="1" applyFill="1" applyAlignment="1">
      <alignment vertical="center"/>
    </xf>
    <xf numFmtId="49" fontId="3" fillId="4" borderId="1" xfId="6" applyNumberFormat="1" applyFont="1" applyFill="1" applyBorder="1" applyAlignment="1">
      <alignment horizontal="center" vertical="center"/>
    </xf>
    <xf numFmtId="49" fontId="5" fillId="0" borderId="1" xfId="6" applyNumberFormat="1" applyFont="1" applyBorder="1" applyAlignment="1">
      <alignment horizontal="center" vertical="center"/>
    </xf>
    <xf numFmtId="49" fontId="5" fillId="4" borderId="1" xfId="6" applyNumberFormat="1" applyFont="1" applyFill="1" applyBorder="1" applyAlignment="1">
      <alignment horizontal="center" vertical="center"/>
    </xf>
    <xf numFmtId="49" fontId="5" fillId="0" borderId="1" xfId="6" applyNumberFormat="1" applyFont="1" applyFill="1" applyBorder="1" applyAlignment="1">
      <alignment horizontal="center" vertical="center" wrapText="1"/>
    </xf>
    <xf numFmtId="0" fontId="2" fillId="0" borderId="1" xfId="6" applyFont="1" applyFill="1" applyBorder="1" applyAlignment="1">
      <alignment horizontal="right" vertical="center"/>
    </xf>
    <xf numFmtId="9" fontId="2" fillId="0" borderId="1" xfId="8" applyFont="1" applyBorder="1" applyAlignment="1">
      <alignment horizontal="right" vertical="center"/>
    </xf>
    <xf numFmtId="0" fontId="12" fillId="0" borderId="0" xfId="0" applyFont="1" applyFill="1" applyBorder="1" applyAlignment="1">
      <alignment vertical="center"/>
    </xf>
    <xf numFmtId="0" fontId="4" fillId="4" borderId="0" xfId="0" applyFont="1" applyFill="1" applyAlignment="1">
      <alignment vertical="center"/>
    </xf>
    <xf numFmtId="3" fontId="11" fillId="0" borderId="0" xfId="0" applyNumberFormat="1" applyFont="1" applyFill="1" applyBorder="1" applyAlignment="1">
      <alignment vertical="center"/>
    </xf>
    <xf numFmtId="2" fontId="11" fillId="0" borderId="0" xfId="0" applyNumberFormat="1" applyFont="1" applyFill="1" applyBorder="1" applyAlignment="1">
      <alignment vertical="center"/>
    </xf>
    <xf numFmtId="0" fontId="12" fillId="0" borderId="0" xfId="0" applyFont="1" applyFill="1" applyBorder="1" applyAlignment="1">
      <alignment vertical="center" wrapText="1"/>
    </xf>
    <xf numFmtId="0" fontId="11" fillId="4" borderId="0" xfId="0" applyFont="1" applyFill="1" applyBorder="1" applyAlignment="1">
      <alignment vertical="center"/>
    </xf>
    <xf numFmtId="3" fontId="4" fillId="4" borderId="1" xfId="0" applyNumberFormat="1" applyFont="1" applyFill="1" applyBorder="1" applyAlignment="1">
      <alignment horizontal="center" vertical="center"/>
    </xf>
    <xf numFmtId="14" fontId="4" fillId="4" borderId="1" xfId="6" applyNumberFormat="1" applyFont="1" applyFill="1" applyBorder="1" applyAlignment="1">
      <alignment horizontal="center" vertical="center"/>
    </xf>
    <xf numFmtId="0" fontId="4" fillId="4" borderId="0" xfId="0" applyFont="1" applyFill="1" applyBorder="1" applyAlignment="1">
      <alignment vertical="center"/>
    </xf>
    <xf numFmtId="4" fontId="4" fillId="4" borderId="1" xfId="6" applyNumberFormat="1" applyFont="1" applyFill="1" applyBorder="1" applyAlignment="1">
      <alignment horizontal="center" vertical="center"/>
    </xf>
    <xf numFmtId="4" fontId="4" fillId="4" borderId="1" xfId="0" applyNumberFormat="1" applyFont="1" applyFill="1" applyBorder="1" applyAlignment="1">
      <alignment horizontal="center" vertical="center"/>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xf>
    <xf numFmtId="3" fontId="2" fillId="4" borderId="1" xfId="0" applyNumberFormat="1" applyFont="1" applyFill="1" applyBorder="1" applyAlignment="1">
      <alignment horizontal="center" vertical="center"/>
    </xf>
    <xf numFmtId="4" fontId="2" fillId="4" borderId="1" xfId="0" applyNumberFormat="1" applyFont="1" applyFill="1" applyBorder="1" applyAlignment="1">
      <alignment horizontal="center" vertical="center"/>
    </xf>
    <xf numFmtId="14" fontId="2" fillId="4" borderId="1" xfId="6" applyNumberFormat="1" applyFont="1" applyFill="1" applyBorder="1" applyAlignment="1">
      <alignment horizontal="center" vertical="center"/>
    </xf>
    <xf numFmtId="3" fontId="2" fillId="4" borderId="1" xfId="6" applyNumberFormat="1" applyFont="1" applyFill="1" applyBorder="1" applyAlignment="1">
      <alignment horizontal="center" vertical="center"/>
    </xf>
    <xf numFmtId="0" fontId="2" fillId="4" borderId="1" xfId="6" applyFont="1" applyFill="1" applyBorder="1" applyAlignment="1">
      <alignment horizontal="center" vertical="center"/>
    </xf>
    <xf numFmtId="0" fontId="2" fillId="4" borderId="0" xfId="0" applyFont="1" applyFill="1" applyBorder="1" applyAlignment="1">
      <alignment vertical="center"/>
    </xf>
    <xf numFmtId="14" fontId="4" fillId="4" borderId="1" xfId="0" applyNumberFormat="1" applyFont="1" applyFill="1" applyBorder="1" applyAlignment="1">
      <alignment horizontal="center" vertical="center"/>
    </xf>
    <xf numFmtId="3" fontId="4" fillId="4" borderId="0" xfId="0" applyNumberFormat="1" applyFont="1" applyFill="1" applyBorder="1" applyAlignment="1">
      <alignment horizontal="center" vertical="center"/>
    </xf>
    <xf numFmtId="14" fontId="4" fillId="4" borderId="0" xfId="0" applyNumberFormat="1" applyFont="1" applyFill="1" applyBorder="1" applyAlignment="1">
      <alignment horizontal="center" vertical="center"/>
    </xf>
    <xf numFmtId="3" fontId="4" fillId="4" borderId="0" xfId="6" applyNumberFormat="1" applyFont="1" applyFill="1" applyBorder="1" applyAlignment="1">
      <alignment horizontal="center" vertical="center"/>
    </xf>
    <xf numFmtId="0" fontId="4" fillId="4" borderId="0" xfId="6" applyFont="1" applyFill="1" applyBorder="1" applyAlignment="1">
      <alignment horizontal="center" vertical="center"/>
    </xf>
    <xf numFmtId="0" fontId="5" fillId="4" borderId="0" xfId="0" applyFont="1" applyFill="1" applyAlignment="1">
      <alignment vertical="center" wrapText="1"/>
    </xf>
    <xf numFmtId="49" fontId="3" fillId="4" borderId="1" xfId="6" applyNumberFormat="1" applyFont="1" applyFill="1" applyBorder="1" applyAlignment="1">
      <alignment horizontal="left" vertical="center"/>
    </xf>
    <xf numFmtId="49" fontId="5" fillId="0" borderId="1" xfId="6" applyNumberFormat="1" applyFont="1" applyBorder="1" applyAlignment="1">
      <alignment horizontal="left" vertical="center"/>
    </xf>
    <xf numFmtId="49" fontId="5" fillId="4" borderId="1" xfId="6" applyNumberFormat="1" applyFont="1" applyFill="1" applyBorder="1" applyAlignment="1">
      <alignment horizontal="left" vertical="center"/>
    </xf>
    <xf numFmtId="49" fontId="5" fillId="0" borderId="1" xfId="6" applyNumberFormat="1" applyFont="1" applyFill="1" applyBorder="1" applyAlignment="1">
      <alignment horizontal="left" vertical="center"/>
    </xf>
    <xf numFmtId="49" fontId="5" fillId="0" borderId="1" xfId="6" applyNumberFormat="1" applyFont="1" applyBorder="1" applyAlignment="1">
      <alignment horizontal="left" vertical="center" wrapText="1"/>
    </xf>
    <xf numFmtId="49" fontId="5" fillId="4" borderId="1" xfId="6" applyNumberFormat="1" applyFont="1" applyFill="1" applyBorder="1" applyAlignment="1">
      <alignment horizontal="left" vertical="center" wrapText="1"/>
    </xf>
    <xf numFmtId="49" fontId="5" fillId="0" borderId="1" xfId="6"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10" borderId="0" xfId="0" applyFont="1" applyFill="1" applyAlignment="1">
      <alignment horizontal="left" vertical="center" wrapText="1"/>
    </xf>
    <xf numFmtId="0" fontId="14" fillId="4" borderId="0" xfId="0" applyFont="1" applyFill="1" applyBorder="1" applyAlignment="1">
      <alignment horizontal="left" vertical="center"/>
    </xf>
    <xf numFmtId="0" fontId="3" fillId="0" borderId="0" xfId="0" applyFont="1" applyFill="1" applyBorder="1" applyAlignment="1">
      <alignment horizontal="justify" vertical="center" wrapText="1"/>
    </xf>
    <xf numFmtId="0" fontId="3" fillId="4" borderId="0" xfId="0" applyFont="1" applyFill="1" applyBorder="1" applyAlignment="1">
      <alignment horizontal="justify" vertical="center" wrapText="1"/>
    </xf>
    <xf numFmtId="0" fontId="2" fillId="4" borderId="0" xfId="0" applyFont="1" applyFill="1" applyBorder="1" applyAlignment="1">
      <alignment horizontal="justify" vertical="center" wrapText="1"/>
    </xf>
    <xf numFmtId="0" fontId="5" fillId="11" borderId="3" xfId="0" applyFont="1" applyFill="1" applyBorder="1" applyAlignment="1">
      <alignment horizontal="center" vertical="center"/>
    </xf>
    <xf numFmtId="0" fontId="5" fillId="11" borderId="5" xfId="0" applyFont="1" applyFill="1" applyBorder="1" applyAlignment="1">
      <alignment horizontal="center" vertical="center"/>
    </xf>
    <xf numFmtId="0" fontId="2" fillId="7" borderId="0" xfId="0" applyFont="1" applyFill="1" applyBorder="1" applyAlignment="1">
      <alignment horizontal="justify" vertical="center" wrapText="1"/>
    </xf>
    <xf numFmtId="49" fontId="3" fillId="7" borderId="0" xfId="0" applyNumberFormat="1" applyFont="1" applyFill="1" applyBorder="1" applyAlignment="1">
      <alignment horizontal="left" vertical="center"/>
    </xf>
    <xf numFmtId="0" fontId="2" fillId="0" borderId="0" xfId="0" applyFont="1" applyFill="1" applyBorder="1" applyAlignment="1">
      <alignment horizontal="justify" vertical="center" wrapText="1"/>
    </xf>
    <xf numFmtId="49" fontId="5" fillId="0" borderId="0" xfId="6" applyNumberFormat="1" applyFont="1" applyFill="1" applyBorder="1" applyAlignment="1">
      <alignment horizontal="left" vertical="center" wrapText="1"/>
    </xf>
    <xf numFmtId="0" fontId="10" fillId="3" borderId="2"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5" borderId="2"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4" fillId="0" borderId="0" xfId="0" applyFont="1" applyFill="1" applyAlignment="1">
      <alignment horizontal="left" vertical="center" wrapText="1"/>
    </xf>
    <xf numFmtId="0" fontId="4" fillId="4" borderId="0" xfId="0" applyFont="1" applyFill="1" applyAlignment="1">
      <alignment horizontal="left" vertical="center"/>
    </xf>
    <xf numFmtId="0" fontId="12" fillId="7" borderId="0" xfId="0" applyFont="1" applyFill="1" applyAlignment="1">
      <alignment horizontal="left" vertical="center" wrapText="1"/>
    </xf>
  </cellXfs>
  <cellStyles count="12">
    <cellStyle name="Millares 2" xfId="1"/>
    <cellStyle name="Millares 2 2" xfId="9"/>
    <cellStyle name="Normal" xfId="0" builtinId="0"/>
    <cellStyle name="Normal 2" xfId="2"/>
    <cellStyle name="Normal 2 2" xfId="3"/>
    <cellStyle name="Normal 2 3" xfId="4"/>
    <cellStyle name="Normal 2 4" xfId="11"/>
    <cellStyle name="Normal 3" xfId="5"/>
    <cellStyle name="Normal 3 2" xfId="6"/>
    <cellStyle name="Normal 3 3" xfId="10"/>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G45"/>
  <sheetViews>
    <sheetView showGridLines="0" tabSelected="1" zoomScale="85" zoomScaleNormal="85" workbookViewId="0">
      <selection sqref="A1:D1"/>
    </sheetView>
  </sheetViews>
  <sheetFormatPr baseColWidth="10" defaultColWidth="11.42578125" defaultRowHeight="14.25" x14ac:dyDescent="0.25"/>
  <cols>
    <col min="1" max="1" width="4.140625" style="7" customWidth="1"/>
    <col min="2" max="2" width="53.85546875" style="7" customWidth="1"/>
    <col min="3" max="3" width="33.28515625" style="7" bestFit="1" customWidth="1"/>
    <col min="4" max="4" width="25.5703125" style="7" bestFit="1" customWidth="1"/>
    <col min="5" max="5" width="17.5703125" style="7" customWidth="1"/>
    <col min="6" max="6" width="11.42578125" style="7"/>
    <col min="7" max="7" width="12.7109375" style="7" bestFit="1" customWidth="1"/>
    <col min="8" max="16384" width="11.42578125" style="7"/>
  </cols>
  <sheetData>
    <row r="1" spans="1:5" x14ac:dyDescent="0.25">
      <c r="A1" s="113" t="s">
        <v>6</v>
      </c>
      <c r="B1" s="113"/>
      <c r="C1" s="113"/>
      <c r="D1" s="113"/>
      <c r="E1" s="81"/>
    </row>
    <row r="2" spans="1:5" x14ac:dyDescent="0.25">
      <c r="A2" s="113" t="s">
        <v>170</v>
      </c>
      <c r="B2" s="113" t="s">
        <v>170</v>
      </c>
      <c r="C2" s="113" t="s">
        <v>170</v>
      </c>
      <c r="D2" s="113" t="s">
        <v>170</v>
      </c>
      <c r="E2" s="81"/>
    </row>
    <row r="3" spans="1:5" x14ac:dyDescent="0.25">
      <c r="A3" s="113" t="s">
        <v>26</v>
      </c>
      <c r="B3" s="113" t="s">
        <v>26</v>
      </c>
      <c r="C3" s="113" t="s">
        <v>26</v>
      </c>
      <c r="D3" s="113" t="s">
        <v>26</v>
      </c>
      <c r="E3" s="81"/>
    </row>
    <row r="4" spans="1:5" x14ac:dyDescent="0.25">
      <c r="A4" s="113" t="s">
        <v>11</v>
      </c>
      <c r="B4" s="113"/>
      <c r="C4" s="113"/>
      <c r="D4" s="113"/>
      <c r="E4" s="81"/>
    </row>
    <row r="5" spans="1:5" x14ac:dyDescent="0.25">
      <c r="A5" s="113" t="s">
        <v>12</v>
      </c>
      <c r="B5" s="113"/>
      <c r="C5" s="113"/>
      <c r="D5" s="113"/>
      <c r="E5" s="81"/>
    </row>
    <row r="6" spans="1:5" x14ac:dyDescent="0.25">
      <c r="A6" s="113" t="s">
        <v>428</v>
      </c>
      <c r="B6" s="113"/>
      <c r="C6" s="113"/>
      <c r="D6" s="113"/>
      <c r="E6" s="81"/>
    </row>
    <row r="7" spans="1:5" x14ac:dyDescent="0.25">
      <c r="A7" s="113" t="s">
        <v>429</v>
      </c>
      <c r="B7" s="113"/>
      <c r="C7" s="113"/>
      <c r="D7" s="113"/>
      <c r="E7" s="81"/>
    </row>
    <row r="8" spans="1:5" x14ac:dyDescent="0.25">
      <c r="A8" s="113" t="s">
        <v>176</v>
      </c>
      <c r="B8" s="113"/>
      <c r="C8" s="113"/>
      <c r="D8" s="113"/>
      <c r="E8" s="81"/>
    </row>
    <row r="9" spans="1:5" ht="14.25" customHeight="1" x14ac:dyDescent="0.25">
      <c r="A9" s="112" t="s">
        <v>430</v>
      </c>
      <c r="B9" s="112"/>
      <c r="C9" s="112"/>
      <c r="D9" s="112"/>
      <c r="E9" s="84"/>
    </row>
    <row r="10" spans="1:5" s="81" customFormat="1" ht="14.25" customHeight="1" x14ac:dyDescent="0.25">
      <c r="A10" s="112" t="s">
        <v>431</v>
      </c>
      <c r="B10" s="112"/>
      <c r="C10" s="112"/>
      <c r="D10" s="112"/>
      <c r="E10" s="84"/>
    </row>
    <row r="12" spans="1:5" ht="15" x14ac:dyDescent="0.25">
      <c r="A12" s="118" t="s">
        <v>175</v>
      </c>
      <c r="B12" s="118"/>
      <c r="C12" s="119"/>
      <c r="D12" s="81"/>
      <c r="E12" s="81"/>
    </row>
    <row r="13" spans="1:5" ht="15" x14ac:dyDescent="0.25">
      <c r="A13" s="74" t="s">
        <v>418</v>
      </c>
      <c r="B13" s="105" t="s">
        <v>177</v>
      </c>
      <c r="C13" s="78" t="s">
        <v>198</v>
      </c>
      <c r="D13" s="81"/>
      <c r="E13" s="81"/>
    </row>
    <row r="14" spans="1:5" ht="15" x14ac:dyDescent="0.25">
      <c r="A14" s="74" t="s">
        <v>420</v>
      </c>
      <c r="B14" s="105" t="s">
        <v>424</v>
      </c>
      <c r="C14" s="78" t="s">
        <v>421</v>
      </c>
      <c r="D14" s="81"/>
      <c r="E14" s="81"/>
    </row>
    <row r="15" spans="1:5" ht="15" x14ac:dyDescent="0.25">
      <c r="A15" s="75" t="s">
        <v>419</v>
      </c>
      <c r="B15" s="106" t="s">
        <v>178</v>
      </c>
      <c r="C15" s="6">
        <v>150000000</v>
      </c>
      <c r="D15" s="32"/>
      <c r="E15" s="81"/>
    </row>
    <row r="16" spans="1:5" ht="15" x14ac:dyDescent="0.25">
      <c r="A16" s="75" t="s">
        <v>347</v>
      </c>
      <c r="B16" s="106" t="s">
        <v>359</v>
      </c>
      <c r="C16" s="6">
        <v>7154750</v>
      </c>
      <c r="D16" s="49"/>
      <c r="E16" s="81"/>
    </row>
    <row r="17" spans="1:7" ht="15" x14ac:dyDescent="0.25">
      <c r="A17" s="75" t="s">
        <v>348</v>
      </c>
      <c r="B17" s="106" t="s">
        <v>360</v>
      </c>
      <c r="C17" s="29">
        <v>5322570</v>
      </c>
      <c r="D17" s="49"/>
      <c r="E17" s="50"/>
      <c r="F17" s="81"/>
      <c r="G17" s="81"/>
    </row>
    <row r="18" spans="1:7" ht="15" x14ac:dyDescent="0.25">
      <c r="A18" s="76" t="s">
        <v>349</v>
      </c>
      <c r="B18" s="107" t="s">
        <v>361</v>
      </c>
      <c r="C18" s="8">
        <v>144677430</v>
      </c>
      <c r="D18" s="49"/>
      <c r="E18" s="81"/>
      <c r="F18" s="81"/>
      <c r="G18" s="81"/>
    </row>
    <row r="19" spans="1:7" ht="15" x14ac:dyDescent="0.25">
      <c r="A19" s="75" t="s">
        <v>350</v>
      </c>
      <c r="B19" s="108" t="s">
        <v>362</v>
      </c>
      <c r="C19" s="29">
        <v>5322570</v>
      </c>
      <c r="D19" s="73"/>
      <c r="E19" s="81"/>
      <c r="F19" s="81"/>
      <c r="G19" s="81"/>
    </row>
    <row r="20" spans="1:7" ht="15" x14ac:dyDescent="0.25">
      <c r="A20" s="75" t="s">
        <v>351</v>
      </c>
      <c r="B20" s="108" t="s">
        <v>363</v>
      </c>
      <c r="C20" s="29">
        <v>4191207</v>
      </c>
      <c r="D20" s="73"/>
      <c r="E20" s="81"/>
      <c r="F20" s="81"/>
      <c r="G20" s="81"/>
    </row>
    <row r="21" spans="1:7" ht="15" x14ac:dyDescent="0.25">
      <c r="A21" s="75" t="s">
        <v>352</v>
      </c>
      <c r="B21" s="108" t="s">
        <v>364</v>
      </c>
      <c r="C21" s="29">
        <v>1131363</v>
      </c>
      <c r="D21" s="73"/>
      <c r="E21" s="81"/>
      <c r="F21" s="81"/>
      <c r="G21" s="81"/>
    </row>
    <row r="22" spans="1:7" ht="15" x14ac:dyDescent="0.25">
      <c r="A22" s="75" t="s">
        <v>353</v>
      </c>
      <c r="B22" s="106" t="s">
        <v>365</v>
      </c>
      <c r="C22" s="8">
        <v>0</v>
      </c>
      <c r="D22" s="73"/>
      <c r="E22" s="81"/>
      <c r="F22" s="81"/>
      <c r="G22" s="81"/>
    </row>
    <row r="23" spans="1:7" ht="15" x14ac:dyDescent="0.25">
      <c r="A23" s="75" t="s">
        <v>354</v>
      </c>
      <c r="B23" s="109" t="s">
        <v>366</v>
      </c>
      <c r="C23" s="79">
        <v>2.7941379999999998E-2</v>
      </c>
      <c r="D23" s="49"/>
      <c r="E23" s="81"/>
      <c r="F23" s="81"/>
      <c r="G23" s="32"/>
    </row>
    <row r="24" spans="1:7" ht="15" x14ac:dyDescent="0.25">
      <c r="A24" s="75" t="s">
        <v>355</v>
      </c>
      <c r="B24" s="108" t="s">
        <v>422</v>
      </c>
      <c r="C24" s="29">
        <v>0</v>
      </c>
      <c r="D24" s="81"/>
      <c r="E24" s="81"/>
      <c r="F24" s="81"/>
      <c r="G24" s="81"/>
    </row>
    <row r="25" spans="1:7" ht="15" x14ac:dyDescent="0.25">
      <c r="A25" s="75" t="s">
        <v>356</v>
      </c>
      <c r="B25" s="108" t="s">
        <v>423</v>
      </c>
      <c r="C25" s="29">
        <v>0</v>
      </c>
      <c r="D25" s="81"/>
      <c r="E25" s="81"/>
      <c r="F25" s="81"/>
      <c r="G25" s="81"/>
    </row>
    <row r="26" spans="1:7" ht="15" x14ac:dyDescent="0.25">
      <c r="A26" s="76" t="s">
        <v>357</v>
      </c>
      <c r="B26" s="110" t="s">
        <v>367</v>
      </c>
      <c r="C26" s="8" t="s">
        <v>126</v>
      </c>
      <c r="D26" s="32"/>
      <c r="E26" s="81"/>
      <c r="F26" s="81"/>
      <c r="G26" s="81"/>
    </row>
    <row r="27" spans="1:7" ht="15" x14ac:dyDescent="0.25">
      <c r="A27" s="77" t="s">
        <v>358</v>
      </c>
      <c r="B27" s="111" t="s">
        <v>368</v>
      </c>
      <c r="C27" s="8" t="s">
        <v>126</v>
      </c>
      <c r="D27" s="32"/>
      <c r="E27" s="32"/>
      <c r="F27" s="81"/>
      <c r="G27" s="81"/>
    </row>
    <row r="28" spans="1:7" x14ac:dyDescent="0.25">
      <c r="A28" s="81"/>
      <c r="B28" s="81"/>
      <c r="C28" s="81"/>
      <c r="D28" s="49"/>
      <c r="E28" s="81"/>
      <c r="F28" s="81"/>
      <c r="G28" s="81"/>
    </row>
    <row r="29" spans="1:7" ht="15" x14ac:dyDescent="0.25">
      <c r="A29" s="121" t="s">
        <v>13</v>
      </c>
      <c r="B29" s="121"/>
      <c r="C29" s="121"/>
      <c r="D29" s="121"/>
      <c r="E29" s="81"/>
      <c r="F29" s="81"/>
      <c r="G29" s="81"/>
    </row>
    <row r="30" spans="1:7" s="81" customFormat="1" x14ac:dyDescent="0.25">
      <c r="A30" s="120" t="s">
        <v>432</v>
      </c>
      <c r="B30" s="120"/>
      <c r="C30" s="120"/>
      <c r="D30" s="120"/>
    </row>
    <row r="31" spans="1:7" x14ac:dyDescent="0.25">
      <c r="A31" s="120" t="s">
        <v>433</v>
      </c>
      <c r="B31" s="120"/>
      <c r="C31" s="120"/>
      <c r="D31" s="120"/>
      <c r="E31" s="81"/>
      <c r="F31" s="81"/>
      <c r="G31" s="81"/>
    </row>
    <row r="32" spans="1:7" ht="28.5" customHeight="1" x14ac:dyDescent="0.25">
      <c r="A32" s="120" t="s">
        <v>434</v>
      </c>
      <c r="B32" s="120"/>
      <c r="C32" s="120"/>
      <c r="D32" s="120"/>
      <c r="E32" s="81"/>
      <c r="F32" s="81"/>
      <c r="G32" s="81"/>
    </row>
    <row r="33" spans="1:5" ht="34.5" customHeight="1" x14ac:dyDescent="0.25">
      <c r="A33" s="122" t="s">
        <v>179</v>
      </c>
      <c r="B33" s="122"/>
      <c r="C33" s="122"/>
      <c r="D33" s="122"/>
      <c r="E33" s="81"/>
    </row>
    <row r="34" spans="1:5" ht="37.5" customHeight="1" x14ac:dyDescent="0.25">
      <c r="A34" s="115" t="s">
        <v>180</v>
      </c>
      <c r="B34" s="115"/>
      <c r="C34" s="115"/>
      <c r="D34" s="115"/>
      <c r="E34" s="81"/>
    </row>
    <row r="35" spans="1:5" ht="21" customHeight="1" x14ac:dyDescent="0.25">
      <c r="A35" s="116" t="s">
        <v>181</v>
      </c>
      <c r="B35" s="116"/>
      <c r="C35" s="116"/>
      <c r="D35" s="116"/>
      <c r="E35" s="81"/>
    </row>
    <row r="36" spans="1:5" ht="34.5" customHeight="1" x14ac:dyDescent="0.25">
      <c r="A36" s="117" t="s">
        <v>182</v>
      </c>
      <c r="B36" s="117"/>
      <c r="C36" s="117"/>
      <c r="D36" s="117"/>
      <c r="E36" s="81"/>
    </row>
    <row r="37" spans="1:5" ht="35.25" customHeight="1" x14ac:dyDescent="0.25">
      <c r="A37" s="117" t="s">
        <v>183</v>
      </c>
      <c r="B37" s="117"/>
      <c r="C37" s="117"/>
      <c r="D37" s="117"/>
      <c r="E37" s="81"/>
    </row>
    <row r="38" spans="1:5" ht="36.75" customHeight="1" x14ac:dyDescent="0.25">
      <c r="A38" s="117" t="s">
        <v>184</v>
      </c>
      <c r="B38" s="117"/>
      <c r="C38" s="117"/>
      <c r="D38" s="117"/>
      <c r="E38" s="81"/>
    </row>
    <row r="39" spans="1:5" ht="31.5" customHeight="1" x14ac:dyDescent="0.25">
      <c r="A39" s="120" t="s">
        <v>185</v>
      </c>
      <c r="B39" s="120"/>
      <c r="C39" s="120"/>
      <c r="D39" s="120"/>
      <c r="E39" s="81"/>
    </row>
    <row r="40" spans="1:5" ht="16.5" customHeight="1" x14ac:dyDescent="0.25">
      <c r="A40" s="120" t="s">
        <v>190</v>
      </c>
      <c r="B40" s="120"/>
      <c r="C40" s="120"/>
      <c r="D40" s="120"/>
      <c r="E40" s="81"/>
    </row>
    <row r="41" spans="1:5" ht="47.25" customHeight="1" x14ac:dyDescent="0.25">
      <c r="A41" s="123" t="s">
        <v>425</v>
      </c>
      <c r="B41" s="123"/>
      <c r="C41" s="123"/>
      <c r="D41" s="123"/>
      <c r="E41" s="81"/>
    </row>
    <row r="42" spans="1:5" ht="31.5" customHeight="1" x14ac:dyDescent="0.25">
      <c r="A42" s="123" t="s">
        <v>426</v>
      </c>
      <c r="B42" s="123"/>
      <c r="C42" s="123"/>
      <c r="D42" s="123"/>
      <c r="E42" s="81"/>
    </row>
    <row r="43" spans="1:5" ht="48.75" customHeight="1" x14ac:dyDescent="0.25">
      <c r="A43" s="115" t="s">
        <v>191</v>
      </c>
      <c r="B43" s="115"/>
      <c r="C43" s="115"/>
      <c r="D43" s="115"/>
      <c r="E43" s="81"/>
    </row>
    <row r="44" spans="1:5" ht="46.5" customHeight="1" x14ac:dyDescent="0.25">
      <c r="A44" s="115" t="s">
        <v>192</v>
      </c>
      <c r="B44" s="115"/>
      <c r="C44" s="115"/>
      <c r="D44" s="115"/>
      <c r="E44" s="81"/>
    </row>
    <row r="45" spans="1:5" x14ac:dyDescent="0.25">
      <c r="A45" s="81"/>
      <c r="B45" s="114"/>
      <c r="C45" s="114"/>
      <c r="D45" s="114"/>
      <c r="E45" s="114"/>
    </row>
  </sheetData>
  <mergeCells count="28">
    <mergeCell ref="A12:C12"/>
    <mergeCell ref="A39:D39"/>
    <mergeCell ref="A44:D44"/>
    <mergeCell ref="A31:D31"/>
    <mergeCell ref="A32:D32"/>
    <mergeCell ref="A30:D30"/>
    <mergeCell ref="A29:D29"/>
    <mergeCell ref="A37:D37"/>
    <mergeCell ref="A33:D33"/>
    <mergeCell ref="A40:D40"/>
    <mergeCell ref="A42:D42"/>
    <mergeCell ref="A43:D43"/>
    <mergeCell ref="A41:D41"/>
    <mergeCell ref="B45:E45"/>
    <mergeCell ref="A34:D34"/>
    <mergeCell ref="A35:D35"/>
    <mergeCell ref="A36:D36"/>
    <mergeCell ref="A38:D38"/>
    <mergeCell ref="A1:D1"/>
    <mergeCell ref="A2:D2"/>
    <mergeCell ref="A3:D3"/>
    <mergeCell ref="A4:D4"/>
    <mergeCell ref="A5:D5"/>
    <mergeCell ref="A10:D10"/>
    <mergeCell ref="A6:D6"/>
    <mergeCell ref="A7:D7"/>
    <mergeCell ref="A8:D8"/>
    <mergeCell ref="A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151"/>
  <sheetViews>
    <sheetView showGridLines="0" zoomScale="80" zoomScaleNormal="80" workbookViewId="0">
      <selection sqref="A1:D1"/>
    </sheetView>
  </sheetViews>
  <sheetFormatPr baseColWidth="10" defaultColWidth="11.42578125" defaultRowHeight="14.25" x14ac:dyDescent="0.25"/>
  <cols>
    <col min="1" max="1" width="58.85546875" style="81" customWidth="1"/>
    <col min="2" max="2" width="23.140625" style="81" bestFit="1" customWidth="1"/>
    <col min="3" max="3" width="33.5703125" style="39" customWidth="1"/>
    <col min="4" max="4" width="14.28515625" style="55" customWidth="1"/>
    <col min="5" max="5" width="17.5703125" style="39" customWidth="1"/>
    <col min="6" max="6" width="14" style="39" customWidth="1"/>
    <col min="7" max="7" width="14.7109375" style="39" customWidth="1"/>
    <col min="8" max="8" width="15.42578125" style="39" bestFit="1" customWidth="1"/>
    <col min="9" max="9" width="16.5703125" style="39" customWidth="1"/>
    <col min="10" max="10" width="13.140625" style="39" customWidth="1"/>
    <col min="11" max="11" width="23.5703125" style="39" customWidth="1"/>
    <col min="12" max="12" width="13.5703125" style="39" customWidth="1"/>
    <col min="13" max="13" width="15.5703125" style="39" customWidth="1"/>
    <col min="14" max="14" width="22.140625" style="39" customWidth="1"/>
    <col min="15" max="15" width="24.140625" style="59" customWidth="1"/>
    <col min="16" max="16" width="24.28515625" style="39" customWidth="1"/>
    <col min="17" max="17" width="30.7109375" style="39" bestFit="1" customWidth="1"/>
    <col min="18" max="18" width="30.28515625" style="39" bestFit="1" customWidth="1"/>
    <col min="19" max="19" width="16.28515625" style="39" customWidth="1"/>
    <col min="20" max="16384" width="11.42578125" style="39"/>
  </cols>
  <sheetData>
    <row r="1" spans="1:19" s="42" customFormat="1" ht="15" customHeight="1" x14ac:dyDescent="0.25">
      <c r="A1" s="112" t="s">
        <v>123</v>
      </c>
      <c r="B1" s="112"/>
      <c r="C1" s="112"/>
      <c r="D1" s="112"/>
      <c r="E1" s="82"/>
      <c r="F1" s="82"/>
      <c r="O1" s="59"/>
    </row>
    <row r="2" spans="1:19" s="42" customFormat="1" ht="15" customHeight="1" x14ac:dyDescent="0.25">
      <c r="A2" s="80" t="s">
        <v>170</v>
      </c>
      <c r="B2" s="80"/>
      <c r="C2" s="80"/>
      <c r="D2" s="80"/>
      <c r="E2" s="82"/>
      <c r="F2" s="82"/>
      <c r="O2" s="59"/>
    </row>
    <row r="3" spans="1:19" s="42" customFormat="1" ht="15" customHeight="1" x14ac:dyDescent="0.25">
      <c r="A3" s="80" t="s">
        <v>26</v>
      </c>
      <c r="B3" s="80"/>
      <c r="C3" s="80"/>
      <c r="D3" s="80"/>
      <c r="E3" s="82"/>
      <c r="F3" s="82"/>
      <c r="O3" s="59"/>
    </row>
    <row r="4" spans="1:19" s="42" customFormat="1" ht="15" customHeight="1" x14ac:dyDescent="0.25">
      <c r="A4" s="112" t="s">
        <v>11</v>
      </c>
      <c r="B4" s="112"/>
      <c r="C4" s="112"/>
      <c r="D4" s="112"/>
      <c r="E4" s="82"/>
      <c r="F4" s="82"/>
      <c r="G4" s="85"/>
      <c r="J4" s="85"/>
      <c r="O4" s="59"/>
    </row>
    <row r="5" spans="1:19" s="42" customFormat="1" ht="15" customHeight="1" x14ac:dyDescent="0.25">
      <c r="A5" s="112" t="s">
        <v>12</v>
      </c>
      <c r="B5" s="112"/>
      <c r="C5" s="112"/>
      <c r="D5" s="112"/>
      <c r="E5" s="82"/>
      <c r="F5" s="82"/>
      <c r="G5" s="85"/>
      <c r="J5" s="85"/>
      <c r="O5" s="59"/>
    </row>
    <row r="6" spans="1:19" s="42" customFormat="1" ht="15" customHeight="1" x14ac:dyDescent="0.25">
      <c r="A6" s="112" t="s">
        <v>428</v>
      </c>
      <c r="B6" s="112"/>
      <c r="C6" s="112"/>
      <c r="D6" s="112"/>
      <c r="E6" s="82"/>
      <c r="F6" s="82"/>
      <c r="J6" s="85"/>
      <c r="O6" s="59"/>
    </row>
    <row r="7" spans="1:19" s="42" customFormat="1" ht="15" customHeight="1" x14ac:dyDescent="0.25">
      <c r="A7" s="112" t="s">
        <v>429</v>
      </c>
      <c r="B7" s="112"/>
      <c r="C7" s="112"/>
      <c r="D7" s="112"/>
      <c r="E7" s="82"/>
      <c r="F7" s="82"/>
      <c r="O7" s="59"/>
    </row>
    <row r="8" spans="1:19" s="63" customFormat="1" ht="15" customHeight="1" x14ac:dyDescent="0.25">
      <c r="A8" s="112" t="s">
        <v>8</v>
      </c>
      <c r="B8" s="112"/>
      <c r="C8" s="112"/>
      <c r="D8" s="112"/>
      <c r="E8" s="82"/>
      <c r="F8" s="82"/>
      <c r="G8" s="82"/>
      <c r="H8" s="82"/>
      <c r="I8" s="82"/>
      <c r="J8" s="82"/>
      <c r="K8" s="82"/>
      <c r="L8" s="82"/>
      <c r="M8" s="82"/>
      <c r="N8" s="82"/>
      <c r="O8" s="83"/>
      <c r="P8" s="82"/>
      <c r="Q8" s="82"/>
      <c r="R8" s="82"/>
      <c r="S8" s="82"/>
    </row>
    <row r="9" spans="1:19" s="63" customFormat="1" ht="15" customHeight="1" x14ac:dyDescent="0.25">
      <c r="A9" s="112" t="s">
        <v>430</v>
      </c>
      <c r="B9" s="112"/>
      <c r="C9" s="112"/>
      <c r="D9" s="112"/>
      <c r="E9" s="82"/>
      <c r="F9" s="82"/>
      <c r="G9" s="82"/>
      <c r="H9" s="82"/>
      <c r="I9" s="82"/>
      <c r="J9" s="82"/>
      <c r="K9" s="82"/>
      <c r="L9" s="82"/>
      <c r="M9" s="82"/>
      <c r="N9" s="82"/>
      <c r="O9" s="83"/>
      <c r="P9" s="82"/>
      <c r="Q9" s="82"/>
      <c r="R9" s="82"/>
      <c r="S9" s="82"/>
    </row>
    <row r="10" spans="1:19" s="82" customFormat="1" ht="15" customHeight="1" x14ac:dyDescent="0.25">
      <c r="A10" s="112" t="s">
        <v>431</v>
      </c>
      <c r="B10" s="112"/>
      <c r="C10" s="112"/>
      <c r="D10" s="112" t="s">
        <v>431</v>
      </c>
      <c r="O10" s="83"/>
    </row>
    <row r="11" spans="1:19" s="63" customFormat="1" x14ac:dyDescent="0.25">
      <c r="A11" s="64"/>
      <c r="B11" s="64"/>
      <c r="C11" s="82"/>
      <c r="D11" s="61"/>
      <c r="E11" s="82"/>
      <c r="F11" s="82"/>
      <c r="G11" s="82"/>
      <c r="H11" s="82"/>
      <c r="I11" s="82"/>
      <c r="J11" s="82"/>
      <c r="K11" s="82"/>
      <c r="L11" s="82"/>
      <c r="M11" s="82"/>
      <c r="N11" s="82"/>
      <c r="O11" s="83"/>
      <c r="P11" s="82"/>
      <c r="Q11" s="82"/>
      <c r="R11" s="82"/>
      <c r="S11" s="82"/>
    </row>
    <row r="12" spans="1:19" s="64" customFormat="1" ht="30" customHeight="1" x14ac:dyDescent="0.25">
      <c r="A12" s="127" t="s">
        <v>15</v>
      </c>
      <c r="B12" s="128"/>
      <c r="C12" s="128"/>
      <c r="D12" s="129"/>
      <c r="E12" s="130" t="s">
        <v>168</v>
      </c>
      <c r="F12" s="131"/>
      <c r="G12" s="127" t="s">
        <v>93</v>
      </c>
      <c r="H12" s="128"/>
      <c r="I12" s="129"/>
      <c r="J12" s="127" t="s">
        <v>174</v>
      </c>
      <c r="K12" s="128"/>
      <c r="L12" s="128"/>
      <c r="M12" s="129"/>
      <c r="N12" s="132" t="s">
        <v>91</v>
      </c>
      <c r="O12" s="133"/>
      <c r="P12" s="124" t="s">
        <v>16</v>
      </c>
      <c r="Q12" s="125"/>
      <c r="R12" s="125"/>
      <c r="S12" s="126"/>
    </row>
    <row r="13" spans="1:19" s="62" customFormat="1" ht="87" customHeight="1" x14ac:dyDescent="0.25">
      <c r="A13" s="1" t="s">
        <v>5</v>
      </c>
      <c r="B13" s="33" t="s">
        <v>1</v>
      </c>
      <c r="C13" s="1" t="s">
        <v>17</v>
      </c>
      <c r="D13" s="1" t="s">
        <v>29</v>
      </c>
      <c r="E13" s="40" t="s">
        <v>164</v>
      </c>
      <c r="F13" s="38" t="s">
        <v>187</v>
      </c>
      <c r="G13" s="1" t="s">
        <v>193</v>
      </c>
      <c r="H13" s="1" t="s">
        <v>2</v>
      </c>
      <c r="I13" s="1" t="s">
        <v>245</v>
      </c>
      <c r="J13" s="1" t="s">
        <v>23</v>
      </c>
      <c r="K13" s="1" t="s">
        <v>246</v>
      </c>
      <c r="L13" s="33" t="s">
        <v>4</v>
      </c>
      <c r="M13" s="33" t="s">
        <v>189</v>
      </c>
      <c r="N13" s="65" t="s">
        <v>247</v>
      </c>
      <c r="O13" s="66" t="s">
        <v>173</v>
      </c>
      <c r="P13" s="2" t="s">
        <v>22</v>
      </c>
      <c r="Q13" s="67" t="s">
        <v>0</v>
      </c>
      <c r="R13" s="67" t="s">
        <v>248</v>
      </c>
      <c r="S13" s="2" t="s">
        <v>166</v>
      </c>
    </row>
    <row r="14" spans="1:19" s="64" customFormat="1" ht="15" customHeight="1" x14ac:dyDescent="0.25">
      <c r="A14" s="58" t="s">
        <v>171</v>
      </c>
      <c r="B14" s="60" t="s">
        <v>194</v>
      </c>
      <c r="C14" s="60" t="s">
        <v>195</v>
      </c>
      <c r="D14" s="68" t="s">
        <v>93</v>
      </c>
      <c r="E14" s="57">
        <v>20000</v>
      </c>
      <c r="F14" s="56">
        <v>150000000</v>
      </c>
      <c r="G14" s="69">
        <v>20000</v>
      </c>
      <c r="H14" s="60" t="s">
        <v>18</v>
      </c>
      <c r="I14" s="60" t="s">
        <v>197</v>
      </c>
      <c r="J14" s="56">
        <v>20000</v>
      </c>
      <c r="K14" s="60" t="s">
        <v>196</v>
      </c>
      <c r="L14" s="72">
        <v>43533</v>
      </c>
      <c r="M14" s="69" t="s">
        <v>436</v>
      </c>
      <c r="N14" s="69">
        <v>20000</v>
      </c>
      <c r="O14" s="56">
        <v>0</v>
      </c>
      <c r="P14" s="69"/>
      <c r="Q14" s="69"/>
      <c r="R14" s="69"/>
      <c r="S14" s="70"/>
    </row>
    <row r="15" spans="1:19" s="88" customFormat="1" ht="15" customHeight="1" x14ac:dyDescent="0.25">
      <c r="A15" s="11" t="s">
        <v>171</v>
      </c>
      <c r="B15" s="19" t="s">
        <v>199</v>
      </c>
      <c r="C15" s="19" t="s">
        <v>202</v>
      </c>
      <c r="D15" s="9" t="s">
        <v>167</v>
      </c>
      <c r="E15" s="86">
        <v>20000</v>
      </c>
      <c r="F15" s="12">
        <v>149980000</v>
      </c>
      <c r="G15" s="13">
        <v>20000</v>
      </c>
      <c r="H15" s="19" t="s">
        <v>18</v>
      </c>
      <c r="I15" s="19" t="s">
        <v>197</v>
      </c>
      <c r="J15" s="12">
        <v>20000</v>
      </c>
      <c r="K15" s="19" t="s">
        <v>205</v>
      </c>
      <c r="L15" s="87">
        <v>43533</v>
      </c>
      <c r="M15" s="13" t="s">
        <v>436</v>
      </c>
      <c r="N15" s="13">
        <v>20000</v>
      </c>
      <c r="O15" s="12">
        <v>0</v>
      </c>
      <c r="P15" s="13"/>
      <c r="Q15" s="13"/>
      <c r="R15" s="13"/>
      <c r="S15" s="14"/>
    </row>
    <row r="16" spans="1:19" s="88" customFormat="1" ht="15" customHeight="1" x14ac:dyDescent="0.25">
      <c r="A16" s="11" t="s">
        <v>427</v>
      </c>
      <c r="B16" s="19" t="s">
        <v>200</v>
      </c>
      <c r="C16" s="19" t="s">
        <v>203</v>
      </c>
      <c r="D16" s="9" t="s">
        <v>93</v>
      </c>
      <c r="E16" s="86">
        <v>36720</v>
      </c>
      <c r="F16" s="12">
        <v>149960000</v>
      </c>
      <c r="G16" s="13">
        <v>36720</v>
      </c>
      <c r="H16" s="19" t="s">
        <v>18</v>
      </c>
      <c r="I16" s="19" t="s">
        <v>208</v>
      </c>
      <c r="J16" s="12">
        <v>36720</v>
      </c>
      <c r="K16" s="19" t="s">
        <v>207</v>
      </c>
      <c r="L16" s="87">
        <v>43545</v>
      </c>
      <c r="M16" s="13" t="s">
        <v>436</v>
      </c>
      <c r="N16" s="13">
        <v>36720</v>
      </c>
      <c r="O16" s="12">
        <v>0</v>
      </c>
      <c r="P16" s="13"/>
      <c r="Q16" s="13"/>
      <c r="R16" s="13"/>
      <c r="S16" s="14"/>
    </row>
    <row r="17" spans="1:19" s="88" customFormat="1" ht="15" customHeight="1" x14ac:dyDescent="0.25">
      <c r="A17" s="11" t="s">
        <v>172</v>
      </c>
      <c r="B17" s="19" t="s">
        <v>201</v>
      </c>
      <c r="C17" s="19" t="s">
        <v>204</v>
      </c>
      <c r="D17" s="9" t="s">
        <v>93</v>
      </c>
      <c r="E17" s="86">
        <v>172800</v>
      </c>
      <c r="F17" s="12">
        <v>149923280</v>
      </c>
      <c r="G17" s="13">
        <v>172800</v>
      </c>
      <c r="H17" s="19" t="s">
        <v>18</v>
      </c>
      <c r="I17" s="19" t="s">
        <v>211</v>
      </c>
      <c r="J17" s="12">
        <v>172800</v>
      </c>
      <c r="K17" s="19" t="s">
        <v>206</v>
      </c>
      <c r="L17" s="87">
        <v>43565</v>
      </c>
      <c r="M17" s="13" t="s">
        <v>436</v>
      </c>
      <c r="N17" s="13">
        <v>172800</v>
      </c>
      <c r="O17" s="12">
        <v>0</v>
      </c>
      <c r="P17" s="13"/>
      <c r="Q17" s="13"/>
      <c r="R17" s="13"/>
      <c r="S17" s="14"/>
    </row>
    <row r="18" spans="1:19" s="88" customFormat="1" ht="15" customHeight="1" x14ac:dyDescent="0.25">
      <c r="A18" s="11" t="s">
        <v>188</v>
      </c>
      <c r="B18" s="19" t="s">
        <v>209</v>
      </c>
      <c r="C18" s="19" t="s">
        <v>210</v>
      </c>
      <c r="D18" s="9" t="s">
        <v>167</v>
      </c>
      <c r="E18" s="86">
        <v>45900</v>
      </c>
      <c r="F18" s="12">
        <v>149750480</v>
      </c>
      <c r="G18" s="13">
        <v>45900</v>
      </c>
      <c r="H18" s="19" t="s">
        <v>18</v>
      </c>
      <c r="I18" s="19" t="s">
        <v>208</v>
      </c>
      <c r="J18" s="12">
        <v>45900</v>
      </c>
      <c r="K18" s="19" t="s">
        <v>212</v>
      </c>
      <c r="L18" s="87">
        <v>43545</v>
      </c>
      <c r="M18" s="13" t="s">
        <v>436</v>
      </c>
      <c r="N18" s="13"/>
      <c r="O18" s="12">
        <v>45900</v>
      </c>
      <c r="P18" s="13"/>
      <c r="Q18" s="13"/>
      <c r="R18" s="13"/>
      <c r="S18" s="14"/>
    </row>
    <row r="19" spans="1:19" s="88" customFormat="1" ht="15" customHeight="1" x14ac:dyDescent="0.25">
      <c r="A19" s="11" t="s">
        <v>213</v>
      </c>
      <c r="B19" s="19" t="s">
        <v>214</v>
      </c>
      <c r="C19" s="19" t="s">
        <v>216</v>
      </c>
      <c r="D19" s="9" t="s">
        <v>93</v>
      </c>
      <c r="E19" s="86">
        <v>21000</v>
      </c>
      <c r="F19" s="12">
        <v>149704580</v>
      </c>
      <c r="G19" s="13">
        <v>21000</v>
      </c>
      <c r="H19" s="19" t="s">
        <v>18</v>
      </c>
      <c r="I19" s="19" t="s">
        <v>218</v>
      </c>
      <c r="J19" s="12">
        <v>21000</v>
      </c>
      <c r="K19" s="19" t="s">
        <v>219</v>
      </c>
      <c r="L19" s="87">
        <v>43574</v>
      </c>
      <c r="M19" s="13" t="s">
        <v>436</v>
      </c>
      <c r="N19" s="13">
        <v>21</v>
      </c>
      <c r="O19" s="12">
        <v>20979</v>
      </c>
      <c r="P19" s="13"/>
      <c r="Q19" s="13"/>
      <c r="R19" s="13"/>
      <c r="S19" s="14"/>
    </row>
    <row r="20" spans="1:19" s="88" customFormat="1" ht="15" customHeight="1" x14ac:dyDescent="0.25">
      <c r="A20" s="11"/>
      <c r="B20" s="19" t="s">
        <v>215</v>
      </c>
      <c r="C20" s="19" t="s">
        <v>217</v>
      </c>
      <c r="D20" s="9" t="s">
        <v>437</v>
      </c>
      <c r="E20" s="86">
        <v>21000</v>
      </c>
      <c r="F20" s="12"/>
      <c r="G20" s="89"/>
      <c r="H20" s="19" t="s">
        <v>20</v>
      </c>
      <c r="I20" s="19"/>
      <c r="J20" s="12"/>
      <c r="K20" s="19"/>
      <c r="L20" s="87"/>
      <c r="M20" s="13" t="s">
        <v>437</v>
      </c>
      <c r="N20" s="13"/>
      <c r="O20" s="12"/>
      <c r="P20" s="13"/>
      <c r="Q20" s="13"/>
      <c r="R20" s="13"/>
      <c r="S20" s="14"/>
    </row>
    <row r="21" spans="1:19" s="88" customFormat="1" ht="15" customHeight="1" x14ac:dyDescent="0.25">
      <c r="A21" s="11" t="s">
        <v>171</v>
      </c>
      <c r="B21" s="19" t="s">
        <v>220</v>
      </c>
      <c r="C21" s="19" t="s">
        <v>221</v>
      </c>
      <c r="D21" s="9" t="s">
        <v>167</v>
      </c>
      <c r="E21" s="86">
        <v>20000</v>
      </c>
      <c r="F21" s="12">
        <v>149683580</v>
      </c>
      <c r="G21" s="86">
        <v>20000</v>
      </c>
      <c r="H21" s="19" t="s">
        <v>18</v>
      </c>
      <c r="I21" s="19" t="s">
        <v>197</v>
      </c>
      <c r="J21" s="86">
        <v>20000</v>
      </c>
      <c r="K21" s="19" t="s">
        <v>222</v>
      </c>
      <c r="L21" s="87">
        <v>43598</v>
      </c>
      <c r="M21" s="13" t="s">
        <v>436</v>
      </c>
      <c r="N21" s="13">
        <v>20000</v>
      </c>
      <c r="O21" s="12">
        <v>0</v>
      </c>
      <c r="P21" s="13"/>
      <c r="Q21" s="13"/>
      <c r="R21" s="13"/>
      <c r="S21" s="14"/>
    </row>
    <row r="22" spans="1:19" s="88" customFormat="1" ht="15" customHeight="1" x14ac:dyDescent="0.25">
      <c r="A22" s="11" t="s">
        <v>172</v>
      </c>
      <c r="B22" s="19" t="s">
        <v>225</v>
      </c>
      <c r="C22" s="19" t="s">
        <v>223</v>
      </c>
      <c r="D22" s="9" t="s">
        <v>167</v>
      </c>
      <c r="E22" s="86">
        <v>56460</v>
      </c>
      <c r="F22" s="12">
        <v>149663580</v>
      </c>
      <c r="G22" s="86">
        <v>56460</v>
      </c>
      <c r="H22" s="19" t="s">
        <v>18</v>
      </c>
      <c r="I22" s="19" t="s">
        <v>211</v>
      </c>
      <c r="J22" s="90">
        <v>56460</v>
      </c>
      <c r="K22" s="19" t="s">
        <v>229</v>
      </c>
      <c r="L22" s="87">
        <v>43565</v>
      </c>
      <c r="M22" s="13" t="s">
        <v>436</v>
      </c>
      <c r="N22" s="13">
        <v>56460</v>
      </c>
      <c r="O22" s="12">
        <v>0</v>
      </c>
      <c r="P22" s="13"/>
      <c r="Q22" s="13"/>
      <c r="R22" s="13"/>
      <c r="S22" s="14"/>
    </row>
    <row r="23" spans="1:19" s="98" customFormat="1" ht="15" customHeight="1" x14ac:dyDescent="0.25">
      <c r="A23" s="91" t="s">
        <v>227</v>
      </c>
      <c r="B23" s="92" t="s">
        <v>226</v>
      </c>
      <c r="C23" s="92" t="s">
        <v>224</v>
      </c>
      <c r="D23" s="92" t="s">
        <v>93</v>
      </c>
      <c r="E23" s="93">
        <v>150000</v>
      </c>
      <c r="F23" s="12">
        <v>149607120</v>
      </c>
      <c r="G23" s="93">
        <v>150000</v>
      </c>
      <c r="H23" s="19" t="s">
        <v>18</v>
      </c>
      <c r="I23" s="92" t="s">
        <v>228</v>
      </c>
      <c r="J23" s="94">
        <v>150000</v>
      </c>
      <c r="K23" s="92" t="s">
        <v>230</v>
      </c>
      <c r="L23" s="95">
        <v>43611</v>
      </c>
      <c r="M23" s="13" t="s">
        <v>436</v>
      </c>
      <c r="N23" s="13">
        <v>150000</v>
      </c>
      <c r="O23" s="93">
        <v>0</v>
      </c>
      <c r="P23" s="96"/>
      <c r="Q23" s="96"/>
      <c r="R23" s="96"/>
      <c r="S23" s="97"/>
    </row>
    <row r="24" spans="1:19" s="88" customFormat="1" ht="15" customHeight="1" x14ac:dyDescent="0.25">
      <c r="A24" s="11" t="s">
        <v>213</v>
      </c>
      <c r="B24" s="19" t="s">
        <v>235</v>
      </c>
      <c r="C24" s="19" t="s">
        <v>231</v>
      </c>
      <c r="D24" s="9" t="s">
        <v>167</v>
      </c>
      <c r="E24" s="86">
        <v>21000</v>
      </c>
      <c r="F24" s="12">
        <v>149457120</v>
      </c>
      <c r="G24" s="86">
        <v>21000</v>
      </c>
      <c r="H24" s="19" t="s">
        <v>18</v>
      </c>
      <c r="I24" s="19" t="s">
        <v>218</v>
      </c>
      <c r="J24" s="90">
        <v>21000</v>
      </c>
      <c r="K24" s="19" t="s">
        <v>241</v>
      </c>
      <c r="L24" s="87">
        <v>43574</v>
      </c>
      <c r="M24" s="13" t="s">
        <v>436</v>
      </c>
      <c r="N24" s="13">
        <v>21</v>
      </c>
      <c r="O24" s="12">
        <v>20979</v>
      </c>
      <c r="P24" s="13"/>
      <c r="Q24" s="13"/>
      <c r="R24" s="13"/>
      <c r="S24" s="14"/>
    </row>
    <row r="25" spans="1:19" s="88" customFormat="1" ht="15" customHeight="1" x14ac:dyDescent="0.25">
      <c r="A25" s="11" t="s">
        <v>188</v>
      </c>
      <c r="B25" s="19" t="s">
        <v>236</v>
      </c>
      <c r="C25" s="19" t="s">
        <v>232</v>
      </c>
      <c r="D25" s="9" t="s">
        <v>167</v>
      </c>
      <c r="E25" s="86">
        <v>45900</v>
      </c>
      <c r="F25" s="12">
        <v>149436120</v>
      </c>
      <c r="G25" s="86">
        <v>45900</v>
      </c>
      <c r="H25" s="19" t="s">
        <v>18</v>
      </c>
      <c r="I25" s="19" t="s">
        <v>208</v>
      </c>
      <c r="J25" s="86">
        <v>45900</v>
      </c>
      <c r="K25" s="19" t="s">
        <v>242</v>
      </c>
      <c r="L25" s="87">
        <v>43611</v>
      </c>
      <c r="M25" s="13" t="s">
        <v>436</v>
      </c>
      <c r="N25" s="13">
        <v>45900</v>
      </c>
      <c r="O25" s="12">
        <v>0</v>
      </c>
      <c r="P25" s="13"/>
      <c r="Q25" s="13"/>
      <c r="R25" s="13"/>
      <c r="S25" s="14"/>
    </row>
    <row r="26" spans="1:19" s="88" customFormat="1" ht="15" customHeight="1" x14ac:dyDescent="0.25">
      <c r="A26" s="11" t="s">
        <v>239</v>
      </c>
      <c r="B26" s="19" t="s">
        <v>237</v>
      </c>
      <c r="C26" s="19" t="s">
        <v>233</v>
      </c>
      <c r="D26" s="9" t="s">
        <v>93</v>
      </c>
      <c r="E26" s="86">
        <v>224100</v>
      </c>
      <c r="F26" s="12">
        <v>149390220</v>
      </c>
      <c r="G26" s="86">
        <v>224100</v>
      </c>
      <c r="H26" s="19" t="s">
        <v>18</v>
      </c>
      <c r="I26" s="19" t="s">
        <v>240</v>
      </c>
      <c r="J26" s="90">
        <v>224100</v>
      </c>
      <c r="K26" s="19" t="s">
        <v>243</v>
      </c>
      <c r="L26" s="87">
        <v>43631</v>
      </c>
      <c r="M26" s="13" t="s">
        <v>436</v>
      </c>
      <c r="N26" s="13">
        <v>134460</v>
      </c>
      <c r="O26" s="12">
        <v>89640</v>
      </c>
      <c r="P26" s="13"/>
      <c r="Q26" s="13"/>
      <c r="R26" s="13"/>
      <c r="S26" s="14"/>
    </row>
    <row r="27" spans="1:19" s="88" customFormat="1" ht="15" customHeight="1" x14ac:dyDescent="0.25">
      <c r="A27" s="11" t="s">
        <v>172</v>
      </c>
      <c r="B27" s="19" t="s">
        <v>238</v>
      </c>
      <c r="C27" s="19" t="s">
        <v>234</v>
      </c>
      <c r="D27" s="9" t="s">
        <v>167</v>
      </c>
      <c r="E27" s="86">
        <v>54180</v>
      </c>
      <c r="F27" s="12">
        <v>149166120</v>
      </c>
      <c r="G27" s="86">
        <v>54180</v>
      </c>
      <c r="H27" s="19" t="s">
        <v>18</v>
      </c>
      <c r="I27" s="19" t="s">
        <v>211</v>
      </c>
      <c r="J27" s="90">
        <v>54180</v>
      </c>
      <c r="K27" s="19" t="s">
        <v>244</v>
      </c>
      <c r="L27" s="87">
        <v>43629</v>
      </c>
      <c r="M27" s="13" t="s">
        <v>436</v>
      </c>
      <c r="N27" s="13">
        <v>54180</v>
      </c>
      <c r="O27" s="12">
        <v>0</v>
      </c>
      <c r="P27" s="13"/>
      <c r="Q27" s="13"/>
      <c r="R27" s="13"/>
      <c r="S27" s="14"/>
    </row>
    <row r="28" spans="1:19" s="88" customFormat="1" ht="15" customHeight="1" x14ac:dyDescent="0.25">
      <c r="A28" s="11" t="s">
        <v>253</v>
      </c>
      <c r="B28" s="19" t="s">
        <v>257</v>
      </c>
      <c r="C28" s="19" t="s">
        <v>263</v>
      </c>
      <c r="D28" s="9" t="s">
        <v>93</v>
      </c>
      <c r="E28" s="86">
        <v>370150</v>
      </c>
      <c r="F28" s="12">
        <v>149111940</v>
      </c>
      <c r="G28" s="86">
        <v>370150</v>
      </c>
      <c r="H28" s="19" t="s">
        <v>18</v>
      </c>
      <c r="I28" s="19" t="s">
        <v>274</v>
      </c>
      <c r="J28" s="86">
        <v>370150</v>
      </c>
      <c r="K28" s="19" t="s">
        <v>269</v>
      </c>
      <c r="L28" s="99">
        <v>43638</v>
      </c>
      <c r="M28" s="13" t="s">
        <v>436</v>
      </c>
      <c r="N28" s="13">
        <v>370150</v>
      </c>
      <c r="O28" s="12">
        <v>0</v>
      </c>
      <c r="P28" s="13"/>
      <c r="Q28" s="13"/>
      <c r="R28" s="13"/>
      <c r="S28" s="14"/>
    </row>
    <row r="29" spans="1:19" s="88" customFormat="1" ht="15" customHeight="1" x14ac:dyDescent="0.25">
      <c r="A29" s="11" t="s">
        <v>188</v>
      </c>
      <c r="B29" s="19" t="s">
        <v>258</v>
      </c>
      <c r="C29" s="19" t="s">
        <v>264</v>
      </c>
      <c r="D29" s="9" t="s">
        <v>167</v>
      </c>
      <c r="E29" s="86">
        <v>36720</v>
      </c>
      <c r="F29" s="12">
        <v>148741790</v>
      </c>
      <c r="G29" s="86">
        <v>36720</v>
      </c>
      <c r="H29" s="19" t="s">
        <v>18</v>
      </c>
      <c r="I29" s="19" t="s">
        <v>208</v>
      </c>
      <c r="J29" s="86">
        <v>36720</v>
      </c>
      <c r="K29" s="19" t="s">
        <v>270</v>
      </c>
      <c r="L29" s="99">
        <v>43651</v>
      </c>
      <c r="M29" s="13" t="s">
        <v>436</v>
      </c>
      <c r="N29" s="13">
        <v>36720</v>
      </c>
      <c r="O29" s="12">
        <v>0</v>
      </c>
      <c r="P29" s="13"/>
      <c r="Q29" s="13"/>
      <c r="R29" s="13"/>
      <c r="S29" s="14"/>
    </row>
    <row r="30" spans="1:19" s="88" customFormat="1" ht="15" customHeight="1" x14ac:dyDescent="0.25">
      <c r="A30" s="11" t="s">
        <v>254</v>
      </c>
      <c r="B30" s="19" t="s">
        <v>259</v>
      </c>
      <c r="C30" s="19" t="s">
        <v>265</v>
      </c>
      <c r="D30" s="9" t="s">
        <v>93</v>
      </c>
      <c r="E30" s="86">
        <v>468000</v>
      </c>
      <c r="F30" s="12">
        <v>148705070</v>
      </c>
      <c r="G30" s="86">
        <v>468000</v>
      </c>
      <c r="H30" s="19" t="s">
        <v>18</v>
      </c>
      <c r="I30" s="19" t="s">
        <v>275</v>
      </c>
      <c r="J30" s="86">
        <v>468000</v>
      </c>
      <c r="K30" s="19" t="s">
        <v>271</v>
      </c>
      <c r="L30" s="99">
        <v>43655</v>
      </c>
      <c r="M30" s="13" t="s">
        <v>436</v>
      </c>
      <c r="N30" s="13">
        <v>467275</v>
      </c>
      <c r="O30" s="12">
        <v>725</v>
      </c>
      <c r="P30" s="13"/>
      <c r="Q30" s="13"/>
      <c r="R30" s="13"/>
      <c r="S30" s="14"/>
    </row>
    <row r="31" spans="1:19" s="88" customFormat="1" ht="15" customHeight="1" x14ac:dyDescent="0.25">
      <c r="A31" s="11" t="s">
        <v>255</v>
      </c>
      <c r="B31" s="19" t="s">
        <v>260</v>
      </c>
      <c r="C31" s="19" t="s">
        <v>266</v>
      </c>
      <c r="D31" s="9" t="s">
        <v>93</v>
      </c>
      <c r="E31" s="86">
        <v>156000</v>
      </c>
      <c r="F31" s="12">
        <v>148237070</v>
      </c>
      <c r="G31" s="86">
        <v>156000</v>
      </c>
      <c r="H31" s="19" t="s">
        <v>18</v>
      </c>
      <c r="I31" s="19" t="s">
        <v>275</v>
      </c>
      <c r="J31" s="86">
        <v>156000</v>
      </c>
      <c r="K31" s="19" t="s">
        <v>272</v>
      </c>
      <c r="L31" s="99">
        <v>43655</v>
      </c>
      <c r="M31" s="13" t="s">
        <v>436</v>
      </c>
      <c r="N31" s="13">
        <v>156000</v>
      </c>
      <c r="O31" s="12">
        <v>0</v>
      </c>
      <c r="P31" s="13"/>
      <c r="Q31" s="13"/>
      <c r="R31" s="13"/>
      <c r="S31" s="14"/>
    </row>
    <row r="32" spans="1:19" s="88" customFormat="1" ht="15" customHeight="1" x14ac:dyDescent="0.25">
      <c r="A32" s="11" t="s">
        <v>171</v>
      </c>
      <c r="B32" s="19" t="s">
        <v>261</v>
      </c>
      <c r="C32" s="19" t="s">
        <v>267</v>
      </c>
      <c r="D32" s="9" t="s">
        <v>167</v>
      </c>
      <c r="E32" s="86">
        <v>20600</v>
      </c>
      <c r="F32" s="12">
        <v>148081070</v>
      </c>
      <c r="G32" s="86">
        <v>20600</v>
      </c>
      <c r="H32" s="19" t="s">
        <v>18</v>
      </c>
      <c r="I32" s="19" t="s">
        <v>197</v>
      </c>
      <c r="J32" s="86">
        <v>20600</v>
      </c>
      <c r="K32" s="19" t="s">
        <v>273</v>
      </c>
      <c r="L32" s="99">
        <v>43652</v>
      </c>
      <c r="M32" s="13" t="s">
        <v>436</v>
      </c>
      <c r="N32" s="13">
        <v>20600</v>
      </c>
      <c r="O32" s="12">
        <v>0</v>
      </c>
      <c r="P32" s="13"/>
      <c r="Q32" s="13"/>
      <c r="R32" s="13"/>
      <c r="S32" s="14"/>
    </row>
    <row r="33" spans="1:19" s="88" customFormat="1" ht="15" customHeight="1" x14ac:dyDescent="0.25">
      <c r="A33" s="11" t="s">
        <v>256</v>
      </c>
      <c r="B33" s="19" t="s">
        <v>262</v>
      </c>
      <c r="C33" s="19" t="s">
        <v>268</v>
      </c>
      <c r="D33" s="9" t="s">
        <v>93</v>
      </c>
      <c r="E33" s="86">
        <v>25000</v>
      </c>
      <c r="F33" s="12">
        <v>148060470</v>
      </c>
      <c r="G33" s="86">
        <v>25000</v>
      </c>
      <c r="H33" s="19" t="s">
        <v>18</v>
      </c>
      <c r="I33" s="19" t="s">
        <v>275</v>
      </c>
      <c r="J33" s="86">
        <v>25000</v>
      </c>
      <c r="K33" s="19" t="s">
        <v>276</v>
      </c>
      <c r="L33" s="99">
        <v>43655</v>
      </c>
      <c r="M33" s="13" t="s">
        <v>436</v>
      </c>
      <c r="N33" s="13">
        <v>25000</v>
      </c>
      <c r="O33" s="12">
        <v>0</v>
      </c>
      <c r="P33" s="13"/>
      <c r="Q33" s="13"/>
      <c r="R33" s="13"/>
      <c r="S33" s="14"/>
    </row>
    <row r="34" spans="1:19" s="88" customFormat="1" ht="15" customHeight="1" x14ac:dyDescent="0.25">
      <c r="A34" s="11"/>
      <c r="B34" s="19" t="s">
        <v>277</v>
      </c>
      <c r="C34" s="19" t="s">
        <v>278</v>
      </c>
      <c r="D34" s="9" t="s">
        <v>437</v>
      </c>
      <c r="E34" s="86">
        <v>2520</v>
      </c>
      <c r="F34" s="12"/>
      <c r="G34" s="86"/>
      <c r="H34" s="19" t="s">
        <v>20</v>
      </c>
      <c r="I34" s="19"/>
      <c r="J34" s="86"/>
      <c r="K34" s="19"/>
      <c r="L34" s="9"/>
      <c r="M34" s="13" t="s">
        <v>437</v>
      </c>
      <c r="N34" s="13"/>
      <c r="O34" s="12"/>
      <c r="P34" s="13"/>
      <c r="Q34" s="13"/>
      <c r="R34" s="13"/>
      <c r="S34" s="14"/>
    </row>
    <row r="35" spans="1:19" s="88" customFormat="1" ht="15" customHeight="1" x14ac:dyDescent="0.25">
      <c r="A35" s="11" t="s">
        <v>171</v>
      </c>
      <c r="B35" s="19" t="s">
        <v>280</v>
      </c>
      <c r="C35" s="19" t="s">
        <v>281</v>
      </c>
      <c r="D35" s="9" t="s">
        <v>167</v>
      </c>
      <c r="E35" s="86">
        <v>20060</v>
      </c>
      <c r="F35" s="12">
        <v>148035470</v>
      </c>
      <c r="G35" s="86">
        <v>20000</v>
      </c>
      <c r="H35" s="19" t="s">
        <v>18</v>
      </c>
      <c r="I35" s="19" t="s">
        <v>197</v>
      </c>
      <c r="J35" s="86">
        <v>20000</v>
      </c>
      <c r="K35" s="19" t="s">
        <v>286</v>
      </c>
      <c r="L35" s="99">
        <v>43652</v>
      </c>
      <c r="M35" s="13" t="s">
        <v>436</v>
      </c>
      <c r="N35" s="13">
        <v>20000</v>
      </c>
      <c r="O35" s="12">
        <v>0</v>
      </c>
      <c r="P35" s="13"/>
      <c r="Q35" s="13"/>
      <c r="R35" s="13"/>
      <c r="S35" s="14"/>
    </row>
    <row r="36" spans="1:19" s="88" customFormat="1" ht="15" customHeight="1" x14ac:dyDescent="0.25">
      <c r="A36" s="11" t="s">
        <v>279</v>
      </c>
      <c r="B36" s="19" t="s">
        <v>282</v>
      </c>
      <c r="C36" s="19" t="s">
        <v>283</v>
      </c>
      <c r="D36" s="9" t="s">
        <v>93</v>
      </c>
      <c r="E36" s="86">
        <v>2520</v>
      </c>
      <c r="F36" s="12">
        <v>148015470</v>
      </c>
      <c r="G36" s="86">
        <v>2520</v>
      </c>
      <c r="H36" s="19" t="s">
        <v>18</v>
      </c>
      <c r="I36" s="19">
        <v>43601</v>
      </c>
      <c r="J36" s="86">
        <v>2520</v>
      </c>
      <c r="K36" s="19" t="s">
        <v>321</v>
      </c>
      <c r="L36" s="99">
        <v>43661</v>
      </c>
      <c r="M36" s="13" t="s">
        <v>436</v>
      </c>
      <c r="N36" s="13"/>
      <c r="O36" s="12">
        <v>2520</v>
      </c>
      <c r="P36" s="13"/>
      <c r="Q36" s="13"/>
      <c r="R36" s="13"/>
      <c r="S36" s="14"/>
    </row>
    <row r="37" spans="1:19" s="88" customFormat="1" ht="15" customHeight="1" x14ac:dyDescent="0.25">
      <c r="A37" s="11"/>
      <c r="B37" s="19" t="s">
        <v>284</v>
      </c>
      <c r="C37" s="19" t="s">
        <v>285</v>
      </c>
      <c r="D37" s="9" t="s">
        <v>437</v>
      </c>
      <c r="E37" s="86">
        <v>125000</v>
      </c>
      <c r="F37" s="12"/>
      <c r="G37" s="86"/>
      <c r="H37" s="19" t="s">
        <v>20</v>
      </c>
      <c r="I37" s="19"/>
      <c r="J37" s="86"/>
      <c r="K37" s="19"/>
      <c r="L37" s="99"/>
      <c r="M37" s="13" t="s">
        <v>437</v>
      </c>
      <c r="N37" s="13"/>
      <c r="O37" s="12"/>
      <c r="P37" s="13"/>
      <c r="Q37" s="13"/>
      <c r="R37" s="13"/>
      <c r="S37" s="14"/>
    </row>
    <row r="38" spans="1:19" s="88" customFormat="1" ht="15" customHeight="1" x14ac:dyDescent="0.25">
      <c r="A38" s="11"/>
      <c r="B38" s="19" t="s">
        <v>304</v>
      </c>
      <c r="C38" s="19" t="s">
        <v>288</v>
      </c>
      <c r="D38" s="9" t="s">
        <v>437</v>
      </c>
      <c r="E38" s="86">
        <v>25000</v>
      </c>
      <c r="F38" s="12"/>
      <c r="G38" s="86"/>
      <c r="H38" s="19" t="s">
        <v>20</v>
      </c>
      <c r="I38" s="19"/>
      <c r="J38" s="86"/>
      <c r="K38" s="19"/>
      <c r="L38" s="99"/>
      <c r="M38" s="13" t="s">
        <v>437</v>
      </c>
      <c r="N38" s="13"/>
      <c r="O38" s="12"/>
      <c r="P38" s="13"/>
      <c r="Q38" s="13"/>
      <c r="R38" s="13"/>
      <c r="S38" s="14"/>
    </row>
    <row r="39" spans="1:19" s="88" customFormat="1" ht="15" customHeight="1" x14ac:dyDescent="0.25">
      <c r="A39" s="11" t="s">
        <v>188</v>
      </c>
      <c r="B39" s="19" t="s">
        <v>305</v>
      </c>
      <c r="C39" s="19" t="s">
        <v>289</v>
      </c>
      <c r="D39" s="9" t="s">
        <v>167</v>
      </c>
      <c r="E39" s="86">
        <v>45000</v>
      </c>
      <c r="F39" s="12">
        <v>148012950</v>
      </c>
      <c r="G39" s="86">
        <v>45000</v>
      </c>
      <c r="H39" s="19" t="s">
        <v>18</v>
      </c>
      <c r="I39" s="19" t="s">
        <v>208</v>
      </c>
      <c r="J39" s="86">
        <v>45000</v>
      </c>
      <c r="K39" s="19" t="s">
        <v>322</v>
      </c>
      <c r="L39" s="99">
        <v>43651</v>
      </c>
      <c r="M39" s="13" t="s">
        <v>436</v>
      </c>
      <c r="N39" s="13">
        <v>45000</v>
      </c>
      <c r="O39" s="12">
        <v>0</v>
      </c>
      <c r="P39" s="13"/>
      <c r="Q39" s="13"/>
      <c r="R39" s="13"/>
      <c r="S39" s="14"/>
    </row>
    <row r="40" spans="1:19" s="88" customFormat="1" ht="15" customHeight="1" x14ac:dyDescent="0.25">
      <c r="A40" s="11" t="s">
        <v>227</v>
      </c>
      <c r="B40" s="19" t="s">
        <v>306</v>
      </c>
      <c r="C40" s="19" t="s">
        <v>290</v>
      </c>
      <c r="D40" s="9" t="s">
        <v>167</v>
      </c>
      <c r="E40" s="86">
        <v>125000</v>
      </c>
      <c r="F40" s="12">
        <v>147967950</v>
      </c>
      <c r="G40" s="86">
        <v>125000</v>
      </c>
      <c r="H40" s="19" t="s">
        <v>18</v>
      </c>
      <c r="I40" s="19" t="s">
        <v>228</v>
      </c>
      <c r="J40" s="86">
        <v>125000</v>
      </c>
      <c r="K40" s="19" t="s">
        <v>323</v>
      </c>
      <c r="L40" s="99">
        <v>43689</v>
      </c>
      <c r="M40" s="13" t="s">
        <v>436</v>
      </c>
      <c r="N40" s="13">
        <v>125000</v>
      </c>
      <c r="O40" s="12">
        <v>0</v>
      </c>
      <c r="P40" s="13"/>
      <c r="Q40" s="13"/>
      <c r="R40" s="13"/>
      <c r="S40" s="14"/>
    </row>
    <row r="41" spans="1:19" s="88" customFormat="1" ht="15" customHeight="1" x14ac:dyDescent="0.25">
      <c r="A41" s="11" t="s">
        <v>171</v>
      </c>
      <c r="B41" s="19" t="s">
        <v>307</v>
      </c>
      <c r="C41" s="19" t="s">
        <v>291</v>
      </c>
      <c r="D41" s="9" t="s">
        <v>167</v>
      </c>
      <c r="E41" s="86">
        <v>20000</v>
      </c>
      <c r="F41" s="12">
        <v>147842950</v>
      </c>
      <c r="G41" s="86">
        <v>20000</v>
      </c>
      <c r="H41" s="19" t="s">
        <v>18</v>
      </c>
      <c r="I41" s="19" t="s">
        <v>197</v>
      </c>
      <c r="J41" s="86">
        <v>20000</v>
      </c>
      <c r="K41" s="19" t="s">
        <v>324</v>
      </c>
      <c r="L41" s="99">
        <v>43652</v>
      </c>
      <c r="M41" s="13" t="s">
        <v>436</v>
      </c>
      <c r="N41" s="13">
        <v>20000</v>
      </c>
      <c r="O41" s="12">
        <v>0</v>
      </c>
      <c r="P41" s="13"/>
      <c r="Q41" s="13"/>
      <c r="R41" s="13"/>
      <c r="S41" s="14"/>
    </row>
    <row r="42" spans="1:19" s="88" customFormat="1" ht="15" customHeight="1" x14ac:dyDescent="0.25">
      <c r="A42" s="11" t="s">
        <v>239</v>
      </c>
      <c r="B42" s="19" t="s">
        <v>308</v>
      </c>
      <c r="C42" s="19" t="s">
        <v>292</v>
      </c>
      <c r="D42" s="9" t="s">
        <v>167</v>
      </c>
      <c r="E42" s="86">
        <v>89640</v>
      </c>
      <c r="F42" s="12">
        <v>147822950</v>
      </c>
      <c r="G42" s="86">
        <v>89640</v>
      </c>
      <c r="H42" s="19" t="s">
        <v>18</v>
      </c>
      <c r="I42" s="19" t="s">
        <v>240</v>
      </c>
      <c r="J42" s="86">
        <v>89640</v>
      </c>
      <c r="K42" s="19" t="s">
        <v>325</v>
      </c>
      <c r="L42" s="99">
        <v>43695</v>
      </c>
      <c r="M42" s="13" t="s">
        <v>436</v>
      </c>
      <c r="N42" s="13">
        <v>89640</v>
      </c>
      <c r="O42" s="12">
        <v>0</v>
      </c>
      <c r="P42" s="13"/>
      <c r="Q42" s="13"/>
      <c r="R42" s="13"/>
      <c r="S42" s="14"/>
    </row>
    <row r="43" spans="1:19" s="88" customFormat="1" ht="15" customHeight="1" x14ac:dyDescent="0.25">
      <c r="A43" s="11"/>
      <c r="B43" s="19" t="s">
        <v>309</v>
      </c>
      <c r="C43" s="19" t="s">
        <v>293</v>
      </c>
      <c r="D43" s="9" t="s">
        <v>437</v>
      </c>
      <c r="E43" s="86">
        <v>21000</v>
      </c>
      <c r="F43" s="12"/>
      <c r="G43" s="86"/>
      <c r="H43" s="19" t="s">
        <v>20</v>
      </c>
      <c r="I43" s="19"/>
      <c r="J43" s="86"/>
      <c r="K43" s="19"/>
      <c r="L43" s="99"/>
      <c r="M43" s="13" t="s">
        <v>437</v>
      </c>
      <c r="N43" s="13"/>
      <c r="O43" s="12"/>
      <c r="P43" s="13"/>
      <c r="Q43" s="13"/>
      <c r="R43" s="13"/>
      <c r="S43" s="14"/>
    </row>
    <row r="44" spans="1:19" s="88" customFormat="1" ht="15" customHeight="1" x14ac:dyDescent="0.25">
      <c r="A44" s="11" t="s">
        <v>213</v>
      </c>
      <c r="B44" s="19" t="s">
        <v>310</v>
      </c>
      <c r="C44" s="19" t="s">
        <v>294</v>
      </c>
      <c r="D44" s="9" t="s">
        <v>167</v>
      </c>
      <c r="E44" s="86">
        <v>21000</v>
      </c>
      <c r="F44" s="12">
        <v>147733310</v>
      </c>
      <c r="G44" s="86">
        <v>21000</v>
      </c>
      <c r="H44" s="19" t="s">
        <v>18</v>
      </c>
      <c r="I44" s="19" t="s">
        <v>218</v>
      </c>
      <c r="J44" s="86">
        <v>21000</v>
      </c>
      <c r="K44" s="19" t="s">
        <v>326</v>
      </c>
      <c r="L44" s="99">
        <v>43707</v>
      </c>
      <c r="M44" s="13" t="s">
        <v>436</v>
      </c>
      <c r="N44" s="13">
        <v>21000</v>
      </c>
      <c r="O44" s="12">
        <v>0</v>
      </c>
      <c r="P44" s="13"/>
      <c r="Q44" s="13"/>
      <c r="R44" s="13"/>
      <c r="S44" s="14"/>
    </row>
    <row r="45" spans="1:19" s="88" customFormat="1" ht="15" customHeight="1" x14ac:dyDescent="0.25">
      <c r="A45" s="11" t="s">
        <v>171</v>
      </c>
      <c r="B45" s="19" t="s">
        <v>311</v>
      </c>
      <c r="C45" s="19" t="s">
        <v>295</v>
      </c>
      <c r="D45" s="9" t="s">
        <v>167</v>
      </c>
      <c r="E45" s="86">
        <v>20000</v>
      </c>
      <c r="F45" s="12">
        <v>147712310</v>
      </c>
      <c r="G45" s="86">
        <v>20000</v>
      </c>
      <c r="H45" s="19" t="s">
        <v>18</v>
      </c>
      <c r="I45" s="19" t="s">
        <v>197</v>
      </c>
      <c r="J45" s="86">
        <v>20000</v>
      </c>
      <c r="K45" s="19" t="s">
        <v>327</v>
      </c>
      <c r="L45" s="99">
        <v>43716</v>
      </c>
      <c r="M45" s="13" t="s">
        <v>436</v>
      </c>
      <c r="N45" s="13">
        <v>20000</v>
      </c>
      <c r="O45" s="12">
        <v>0</v>
      </c>
      <c r="P45" s="13"/>
      <c r="Q45" s="13"/>
      <c r="R45" s="13"/>
      <c r="S45" s="14"/>
    </row>
    <row r="46" spans="1:19" s="88" customFormat="1" ht="15" customHeight="1" x14ac:dyDescent="0.25">
      <c r="A46" s="11" t="s">
        <v>172</v>
      </c>
      <c r="B46" s="19" t="s">
        <v>312</v>
      </c>
      <c r="C46" s="19" t="s">
        <v>296</v>
      </c>
      <c r="D46" s="9" t="s">
        <v>167</v>
      </c>
      <c r="E46" s="86">
        <v>129840</v>
      </c>
      <c r="F46" s="12">
        <v>147692310</v>
      </c>
      <c r="G46" s="86">
        <v>129840</v>
      </c>
      <c r="H46" s="19" t="s">
        <v>18</v>
      </c>
      <c r="I46" s="19" t="s">
        <v>211</v>
      </c>
      <c r="J46" s="86">
        <v>129840</v>
      </c>
      <c r="K46" s="19" t="s">
        <v>328</v>
      </c>
      <c r="L46" s="99">
        <v>43731</v>
      </c>
      <c r="M46" s="13" t="s">
        <v>436</v>
      </c>
      <c r="N46" s="13">
        <v>129840</v>
      </c>
      <c r="O46" s="12">
        <v>0</v>
      </c>
      <c r="P46" s="13"/>
      <c r="Q46" s="13"/>
      <c r="R46" s="13"/>
      <c r="S46" s="14"/>
    </row>
    <row r="47" spans="1:19" s="88" customFormat="1" ht="15" customHeight="1" x14ac:dyDescent="0.25">
      <c r="A47" s="11" t="s">
        <v>171</v>
      </c>
      <c r="B47" s="19" t="s">
        <v>313</v>
      </c>
      <c r="C47" s="19" t="s">
        <v>297</v>
      </c>
      <c r="D47" s="9" t="s">
        <v>167</v>
      </c>
      <c r="E47" s="86">
        <v>21000</v>
      </c>
      <c r="F47" s="12">
        <v>147562470</v>
      </c>
      <c r="G47" s="86">
        <v>21000</v>
      </c>
      <c r="H47" s="19" t="s">
        <v>18</v>
      </c>
      <c r="I47" s="19" t="s">
        <v>197</v>
      </c>
      <c r="J47" s="86">
        <v>21000</v>
      </c>
      <c r="K47" s="19" t="s">
        <v>329</v>
      </c>
      <c r="L47" s="99">
        <v>43716</v>
      </c>
      <c r="M47" s="13" t="s">
        <v>436</v>
      </c>
      <c r="N47" s="13">
        <v>21000</v>
      </c>
      <c r="O47" s="12">
        <v>0</v>
      </c>
      <c r="P47" s="13"/>
      <c r="Q47" s="13"/>
      <c r="R47" s="13"/>
      <c r="S47" s="14"/>
    </row>
    <row r="48" spans="1:19" s="88" customFormat="1" ht="15" customHeight="1" x14ac:dyDescent="0.25">
      <c r="A48" s="11" t="s">
        <v>213</v>
      </c>
      <c r="B48" s="19" t="s">
        <v>314</v>
      </c>
      <c r="C48" s="19" t="s">
        <v>298</v>
      </c>
      <c r="D48" s="9" t="s">
        <v>167</v>
      </c>
      <c r="E48" s="86">
        <v>63000</v>
      </c>
      <c r="F48" s="12">
        <v>147541470</v>
      </c>
      <c r="G48" s="86">
        <v>63000</v>
      </c>
      <c r="H48" s="19" t="s">
        <v>18</v>
      </c>
      <c r="I48" s="19" t="s">
        <v>218</v>
      </c>
      <c r="J48" s="86">
        <v>63000</v>
      </c>
      <c r="K48" s="19" t="s">
        <v>330</v>
      </c>
      <c r="L48" s="99">
        <v>43707</v>
      </c>
      <c r="M48" s="13" t="s">
        <v>436</v>
      </c>
      <c r="N48" s="13">
        <v>63000</v>
      </c>
      <c r="O48" s="12">
        <v>0</v>
      </c>
      <c r="P48" s="13"/>
      <c r="Q48" s="13"/>
      <c r="R48" s="13"/>
      <c r="S48" s="14"/>
    </row>
    <row r="49" spans="1:19" s="88" customFormat="1" ht="15" customHeight="1" x14ac:dyDescent="0.25">
      <c r="A49" s="11" t="s">
        <v>279</v>
      </c>
      <c r="B49" s="19" t="s">
        <v>315</v>
      </c>
      <c r="C49" s="19" t="s">
        <v>299</v>
      </c>
      <c r="D49" s="9" t="s">
        <v>167</v>
      </c>
      <c r="E49" s="86">
        <v>2520</v>
      </c>
      <c r="F49" s="12">
        <v>147478470</v>
      </c>
      <c r="G49" s="86">
        <v>2520</v>
      </c>
      <c r="H49" s="19" t="s">
        <v>18</v>
      </c>
      <c r="I49" s="19" t="s">
        <v>320</v>
      </c>
      <c r="J49" s="86">
        <v>2520</v>
      </c>
      <c r="K49" s="19" t="s">
        <v>331</v>
      </c>
      <c r="L49" s="99">
        <v>43743</v>
      </c>
      <c r="M49" s="13" t="s">
        <v>436</v>
      </c>
      <c r="N49" s="13"/>
      <c r="O49" s="12">
        <v>2520</v>
      </c>
      <c r="P49" s="13"/>
      <c r="Q49" s="13"/>
      <c r="R49" s="13"/>
      <c r="S49" s="14"/>
    </row>
    <row r="50" spans="1:19" s="88" customFormat="1" ht="15" customHeight="1" x14ac:dyDescent="0.25">
      <c r="A50" s="11"/>
      <c r="B50" s="19" t="s">
        <v>316</v>
      </c>
      <c r="C50" s="19" t="s">
        <v>300</v>
      </c>
      <c r="D50" s="9" t="s">
        <v>437</v>
      </c>
      <c r="E50" s="86">
        <v>625000</v>
      </c>
      <c r="F50" s="12"/>
      <c r="G50" s="86"/>
      <c r="H50" s="19" t="s">
        <v>20</v>
      </c>
      <c r="I50" s="19"/>
      <c r="J50" s="86"/>
      <c r="K50" s="19"/>
      <c r="L50" s="99"/>
      <c r="M50" s="13" t="s">
        <v>437</v>
      </c>
      <c r="N50" s="13"/>
      <c r="O50" s="12"/>
      <c r="P50" s="13"/>
      <c r="Q50" s="13"/>
      <c r="R50" s="13"/>
      <c r="S50" s="14"/>
    </row>
    <row r="51" spans="1:19" s="88" customFormat="1" ht="15" customHeight="1" x14ac:dyDescent="0.25">
      <c r="A51" s="11" t="s">
        <v>171</v>
      </c>
      <c r="B51" s="19" t="s">
        <v>317</v>
      </c>
      <c r="C51" s="19" t="s">
        <v>301</v>
      </c>
      <c r="D51" s="9" t="s">
        <v>167</v>
      </c>
      <c r="E51" s="86">
        <v>20000</v>
      </c>
      <c r="F51" s="12">
        <v>147475950</v>
      </c>
      <c r="G51" s="86">
        <v>20000</v>
      </c>
      <c r="H51" s="19" t="s">
        <v>18</v>
      </c>
      <c r="I51" s="19" t="s">
        <v>197</v>
      </c>
      <c r="J51" s="86">
        <v>20000</v>
      </c>
      <c r="K51" s="19" t="s">
        <v>332</v>
      </c>
      <c r="L51" s="99">
        <v>43716</v>
      </c>
      <c r="M51" s="13" t="s">
        <v>436</v>
      </c>
      <c r="N51" s="13">
        <v>20000</v>
      </c>
      <c r="O51" s="12">
        <v>0</v>
      </c>
      <c r="P51" s="13"/>
      <c r="Q51" s="13"/>
      <c r="R51" s="13"/>
      <c r="S51" s="14"/>
    </row>
    <row r="52" spans="1:19" s="88" customFormat="1" ht="15" customHeight="1" x14ac:dyDescent="0.25">
      <c r="A52" s="11" t="s">
        <v>239</v>
      </c>
      <c r="B52" s="19" t="s">
        <v>318</v>
      </c>
      <c r="C52" s="19" t="s">
        <v>302</v>
      </c>
      <c r="D52" s="9" t="s">
        <v>167</v>
      </c>
      <c r="E52" s="86">
        <v>268920</v>
      </c>
      <c r="F52" s="12">
        <v>147455950</v>
      </c>
      <c r="G52" s="86">
        <v>268920</v>
      </c>
      <c r="H52" s="19" t="s">
        <v>18</v>
      </c>
      <c r="I52" s="19" t="s">
        <v>240</v>
      </c>
      <c r="J52" s="86">
        <v>268920</v>
      </c>
      <c r="K52" s="19" t="s">
        <v>334</v>
      </c>
      <c r="L52" s="99">
        <v>43695</v>
      </c>
      <c r="M52" s="13" t="s">
        <v>436</v>
      </c>
      <c r="N52" s="13"/>
      <c r="O52" s="12">
        <v>268920</v>
      </c>
      <c r="P52" s="13"/>
      <c r="Q52" s="13"/>
      <c r="R52" s="13"/>
      <c r="S52" s="14"/>
    </row>
    <row r="53" spans="1:19" s="88" customFormat="1" ht="15" customHeight="1" x14ac:dyDescent="0.25">
      <c r="A53" s="11" t="s">
        <v>171</v>
      </c>
      <c r="B53" s="19" t="s">
        <v>319</v>
      </c>
      <c r="C53" s="19" t="s">
        <v>303</v>
      </c>
      <c r="D53" s="9" t="s">
        <v>167</v>
      </c>
      <c r="E53" s="86">
        <v>20000</v>
      </c>
      <c r="F53" s="12">
        <v>147187030</v>
      </c>
      <c r="G53" s="86">
        <v>20000</v>
      </c>
      <c r="H53" s="19" t="s">
        <v>18</v>
      </c>
      <c r="I53" s="19" t="s">
        <v>197</v>
      </c>
      <c r="J53" s="86">
        <v>20000</v>
      </c>
      <c r="K53" s="19" t="s">
        <v>333</v>
      </c>
      <c r="L53" s="99">
        <v>43716</v>
      </c>
      <c r="M53" s="13" t="s">
        <v>436</v>
      </c>
      <c r="N53" s="13">
        <v>20000</v>
      </c>
      <c r="O53" s="12">
        <v>0</v>
      </c>
      <c r="P53" s="13"/>
      <c r="Q53" s="13"/>
      <c r="R53" s="13"/>
      <c r="S53" s="14"/>
    </row>
    <row r="54" spans="1:19" s="88" customFormat="1" ht="15" customHeight="1" x14ac:dyDescent="0.25">
      <c r="A54" s="11" t="s">
        <v>239</v>
      </c>
      <c r="B54" s="19" t="s">
        <v>336</v>
      </c>
      <c r="C54" s="19" t="s">
        <v>337</v>
      </c>
      <c r="D54" s="9" t="s">
        <v>167</v>
      </c>
      <c r="E54" s="86">
        <v>268920</v>
      </c>
      <c r="F54" s="12">
        <v>147167030</v>
      </c>
      <c r="G54" s="86">
        <v>268920</v>
      </c>
      <c r="H54" s="19" t="s">
        <v>18</v>
      </c>
      <c r="I54" s="19" t="s">
        <v>240</v>
      </c>
      <c r="J54" s="86">
        <v>268920</v>
      </c>
      <c r="K54" s="19" t="s">
        <v>344</v>
      </c>
      <c r="L54" s="99">
        <v>43773</v>
      </c>
      <c r="M54" s="13" t="s">
        <v>436</v>
      </c>
      <c r="N54" s="13">
        <v>268920</v>
      </c>
      <c r="O54" s="12">
        <v>0</v>
      </c>
      <c r="P54" s="13"/>
      <c r="Q54" s="13"/>
      <c r="R54" s="13"/>
      <c r="S54" s="14"/>
    </row>
    <row r="55" spans="1:19" s="88" customFormat="1" ht="15" customHeight="1" x14ac:dyDescent="0.25">
      <c r="A55" s="11"/>
      <c r="B55" s="19" t="s">
        <v>338</v>
      </c>
      <c r="C55" s="19" t="s">
        <v>339</v>
      </c>
      <c r="D55" s="9" t="s">
        <v>437</v>
      </c>
      <c r="E55" s="86">
        <v>57600</v>
      </c>
      <c r="F55" s="12"/>
      <c r="G55" s="86"/>
      <c r="H55" s="19" t="s">
        <v>20</v>
      </c>
      <c r="I55" s="19"/>
      <c r="J55" s="86"/>
      <c r="K55" s="19"/>
      <c r="L55" s="9"/>
      <c r="M55" s="13" t="s">
        <v>437</v>
      </c>
      <c r="N55" s="13"/>
      <c r="O55" s="12"/>
      <c r="P55" s="13"/>
      <c r="Q55" s="13"/>
      <c r="R55" s="13"/>
      <c r="S55" s="14"/>
    </row>
    <row r="56" spans="1:19" s="88" customFormat="1" ht="15" customHeight="1" x14ac:dyDescent="0.25">
      <c r="A56" s="11" t="s">
        <v>171</v>
      </c>
      <c r="B56" s="19" t="s">
        <v>340</v>
      </c>
      <c r="C56" s="19" t="s">
        <v>341</v>
      </c>
      <c r="D56" s="9" t="s">
        <v>167</v>
      </c>
      <c r="E56" s="86">
        <v>20000</v>
      </c>
      <c r="F56" s="12">
        <v>146898110</v>
      </c>
      <c r="G56" s="86">
        <v>20000</v>
      </c>
      <c r="H56" s="19" t="s">
        <v>18</v>
      </c>
      <c r="I56" s="19" t="s">
        <v>197</v>
      </c>
      <c r="J56" s="86">
        <v>20000</v>
      </c>
      <c r="K56" s="19" t="s">
        <v>345</v>
      </c>
      <c r="L56" s="99">
        <v>43781</v>
      </c>
      <c r="M56" s="13" t="s">
        <v>436</v>
      </c>
      <c r="N56" s="13">
        <v>20000</v>
      </c>
      <c r="O56" s="12">
        <v>0</v>
      </c>
      <c r="P56" s="13"/>
      <c r="Q56" s="13"/>
      <c r="R56" s="13"/>
      <c r="S56" s="14"/>
    </row>
    <row r="57" spans="1:19" s="88" customFormat="1" ht="15" customHeight="1" x14ac:dyDescent="0.25">
      <c r="A57" s="11" t="s">
        <v>172</v>
      </c>
      <c r="B57" s="19" t="s">
        <v>342</v>
      </c>
      <c r="C57" s="19" t="s">
        <v>343</v>
      </c>
      <c r="D57" s="9" t="s">
        <v>167</v>
      </c>
      <c r="E57" s="86">
        <v>93720</v>
      </c>
      <c r="F57" s="12">
        <v>146878110</v>
      </c>
      <c r="G57" s="86">
        <v>93720</v>
      </c>
      <c r="H57" s="19" t="s">
        <v>18</v>
      </c>
      <c r="I57" s="19" t="s">
        <v>211</v>
      </c>
      <c r="J57" s="86">
        <v>93720</v>
      </c>
      <c r="K57" s="19" t="s">
        <v>346</v>
      </c>
      <c r="L57" s="99">
        <v>43786</v>
      </c>
      <c r="M57" s="13" t="s">
        <v>436</v>
      </c>
      <c r="N57" s="13">
        <v>93720</v>
      </c>
      <c r="O57" s="12">
        <v>0</v>
      </c>
      <c r="P57" s="13"/>
      <c r="Q57" s="13"/>
      <c r="R57" s="13"/>
      <c r="S57" s="14"/>
    </row>
    <row r="58" spans="1:19" s="88" customFormat="1" ht="15" customHeight="1" x14ac:dyDescent="0.25">
      <c r="A58" s="11" t="s">
        <v>239</v>
      </c>
      <c r="B58" s="19" t="s">
        <v>369</v>
      </c>
      <c r="C58" s="19" t="s">
        <v>386</v>
      </c>
      <c r="D58" s="9" t="s">
        <v>167</v>
      </c>
      <c r="E58" s="86">
        <v>134460</v>
      </c>
      <c r="F58" s="12">
        <v>146784390</v>
      </c>
      <c r="G58" s="86">
        <v>134460</v>
      </c>
      <c r="H58" s="19" t="s">
        <v>18</v>
      </c>
      <c r="I58" s="19" t="s">
        <v>240</v>
      </c>
      <c r="J58" s="86">
        <v>134460</v>
      </c>
      <c r="K58" s="19" t="s">
        <v>405</v>
      </c>
      <c r="L58" s="99">
        <v>43773</v>
      </c>
      <c r="M58" s="13" t="s">
        <v>436</v>
      </c>
      <c r="N58" s="13">
        <v>134460</v>
      </c>
      <c r="O58" s="12">
        <v>0</v>
      </c>
      <c r="P58" s="13"/>
      <c r="Q58" s="13"/>
      <c r="R58" s="13"/>
      <c r="S58" s="14"/>
    </row>
    <row r="59" spans="1:19" s="88" customFormat="1" ht="15" customHeight="1" x14ac:dyDescent="0.25">
      <c r="A59" s="11"/>
      <c r="B59" s="19" t="s">
        <v>370</v>
      </c>
      <c r="C59" s="19" t="s">
        <v>387</v>
      </c>
      <c r="D59" s="9" t="s">
        <v>437</v>
      </c>
      <c r="E59" s="86">
        <v>625000</v>
      </c>
      <c r="F59" s="12"/>
      <c r="G59" s="86"/>
      <c r="H59" s="19" t="s">
        <v>20</v>
      </c>
      <c r="I59" s="19"/>
      <c r="J59" s="86"/>
      <c r="K59" s="19"/>
      <c r="L59" s="9"/>
      <c r="M59" s="13"/>
      <c r="N59" s="13"/>
      <c r="O59" s="12"/>
      <c r="P59" s="13"/>
      <c r="Q59" s="13"/>
      <c r="R59" s="13"/>
      <c r="S59" s="14"/>
    </row>
    <row r="60" spans="1:19" s="88" customFormat="1" ht="15" customHeight="1" x14ac:dyDescent="0.25">
      <c r="A60" s="11" t="s">
        <v>171</v>
      </c>
      <c r="B60" s="19" t="s">
        <v>371</v>
      </c>
      <c r="C60" s="19" t="s">
        <v>388</v>
      </c>
      <c r="D60" s="9" t="s">
        <v>167</v>
      </c>
      <c r="E60" s="86">
        <v>20000</v>
      </c>
      <c r="F60" s="12">
        <v>146649930</v>
      </c>
      <c r="G60" s="86">
        <v>20000</v>
      </c>
      <c r="H60" s="19" t="s">
        <v>18</v>
      </c>
      <c r="I60" s="19" t="s">
        <v>197</v>
      </c>
      <c r="J60" s="86">
        <v>20000</v>
      </c>
      <c r="K60" s="19" t="s">
        <v>406</v>
      </c>
      <c r="L60" s="99">
        <v>43781</v>
      </c>
      <c r="M60" s="13" t="s">
        <v>436</v>
      </c>
      <c r="N60" s="13">
        <v>20000</v>
      </c>
      <c r="O60" s="12">
        <v>0</v>
      </c>
      <c r="P60" s="13"/>
      <c r="Q60" s="13"/>
      <c r="R60" s="13"/>
      <c r="S60" s="14"/>
    </row>
    <row r="61" spans="1:19" s="88" customFormat="1" ht="15" customHeight="1" x14ac:dyDescent="0.25">
      <c r="A61" s="11" t="s">
        <v>256</v>
      </c>
      <c r="B61" s="19" t="s">
        <v>372</v>
      </c>
      <c r="C61" s="19" t="s">
        <v>389</v>
      </c>
      <c r="D61" s="9" t="s">
        <v>167</v>
      </c>
      <c r="E61" s="86">
        <v>600000</v>
      </c>
      <c r="F61" s="12">
        <v>146629930</v>
      </c>
      <c r="G61" s="86">
        <v>600000</v>
      </c>
      <c r="H61" s="19" t="s">
        <v>18</v>
      </c>
      <c r="I61" s="19" t="s">
        <v>404</v>
      </c>
      <c r="J61" s="86">
        <v>600000</v>
      </c>
      <c r="K61" s="19" t="s">
        <v>417</v>
      </c>
      <c r="L61" s="99">
        <v>43660</v>
      </c>
      <c r="M61" s="13" t="s">
        <v>436</v>
      </c>
      <c r="N61" s="13"/>
      <c r="O61" s="12">
        <v>600000</v>
      </c>
      <c r="P61" s="13"/>
      <c r="Q61" s="13"/>
      <c r="R61" s="13"/>
      <c r="S61" s="14"/>
    </row>
    <row r="62" spans="1:19" s="88" customFormat="1" ht="15" customHeight="1" x14ac:dyDescent="0.25">
      <c r="A62" s="11" t="s">
        <v>256</v>
      </c>
      <c r="B62" s="19" t="s">
        <v>373</v>
      </c>
      <c r="C62" s="19" t="s">
        <v>390</v>
      </c>
      <c r="D62" s="9" t="s">
        <v>167</v>
      </c>
      <c r="E62" s="86">
        <v>600000</v>
      </c>
      <c r="F62" s="12">
        <v>146029930</v>
      </c>
      <c r="G62" s="86">
        <v>600000</v>
      </c>
      <c r="H62" s="19" t="s">
        <v>18</v>
      </c>
      <c r="I62" s="19" t="s">
        <v>404</v>
      </c>
      <c r="J62" s="86">
        <v>600000</v>
      </c>
      <c r="K62" s="19" t="s">
        <v>407</v>
      </c>
      <c r="L62" s="99">
        <v>43830</v>
      </c>
      <c r="M62" s="13" t="s">
        <v>436</v>
      </c>
      <c r="N62" s="13">
        <v>600000</v>
      </c>
      <c r="O62" s="12">
        <v>0</v>
      </c>
      <c r="P62" s="13"/>
      <c r="Q62" s="13"/>
      <c r="R62" s="13"/>
      <c r="S62" s="14"/>
    </row>
    <row r="63" spans="1:19" s="88" customFormat="1" ht="15" customHeight="1" x14ac:dyDescent="0.25">
      <c r="A63" s="11" t="s">
        <v>172</v>
      </c>
      <c r="B63" s="19" t="s">
        <v>374</v>
      </c>
      <c r="C63" s="19" t="s">
        <v>391</v>
      </c>
      <c r="D63" s="9" t="s">
        <v>167</v>
      </c>
      <c r="E63" s="86">
        <v>36120</v>
      </c>
      <c r="F63" s="12">
        <v>145429930</v>
      </c>
      <c r="G63" s="86">
        <v>36120</v>
      </c>
      <c r="H63" s="19" t="s">
        <v>18</v>
      </c>
      <c r="I63" s="19" t="s">
        <v>211</v>
      </c>
      <c r="J63" s="86">
        <v>36120</v>
      </c>
      <c r="K63" s="19" t="s">
        <v>408</v>
      </c>
      <c r="L63" s="99">
        <v>43830</v>
      </c>
      <c r="M63" s="13" t="s">
        <v>436</v>
      </c>
      <c r="N63" s="13">
        <v>36120</v>
      </c>
      <c r="O63" s="12">
        <v>0</v>
      </c>
      <c r="P63" s="13"/>
      <c r="Q63" s="13"/>
      <c r="R63" s="13"/>
      <c r="S63" s="14"/>
    </row>
    <row r="64" spans="1:19" s="88" customFormat="1" ht="15" customHeight="1" x14ac:dyDescent="0.25">
      <c r="A64" s="11"/>
      <c r="B64" s="19" t="s">
        <v>375</v>
      </c>
      <c r="C64" s="19" t="s">
        <v>392</v>
      </c>
      <c r="D64" s="9" t="s">
        <v>437</v>
      </c>
      <c r="E64" s="86">
        <v>153000</v>
      </c>
      <c r="F64" s="12"/>
      <c r="G64" s="86"/>
      <c r="H64" s="19" t="s">
        <v>20</v>
      </c>
      <c r="I64" s="19"/>
      <c r="J64" s="86"/>
      <c r="K64" s="19"/>
      <c r="L64" s="9"/>
      <c r="M64" s="13"/>
      <c r="N64" s="13"/>
      <c r="O64" s="12"/>
      <c r="P64" s="13"/>
      <c r="Q64" s="13"/>
      <c r="R64" s="13"/>
      <c r="S64" s="14"/>
    </row>
    <row r="65" spans="1:19" s="88" customFormat="1" ht="15" customHeight="1" x14ac:dyDescent="0.25">
      <c r="A65" s="11"/>
      <c r="B65" s="19" t="s">
        <v>376</v>
      </c>
      <c r="C65" s="19" t="s">
        <v>393</v>
      </c>
      <c r="D65" s="9" t="s">
        <v>437</v>
      </c>
      <c r="E65" s="86">
        <v>153000</v>
      </c>
      <c r="F65" s="12"/>
      <c r="G65" s="86"/>
      <c r="H65" s="19" t="s">
        <v>20</v>
      </c>
      <c r="I65" s="19"/>
      <c r="J65" s="86"/>
      <c r="K65" s="19"/>
      <c r="L65" s="9"/>
      <c r="M65" s="13"/>
      <c r="N65" s="13"/>
      <c r="O65" s="12"/>
      <c r="P65" s="13"/>
      <c r="Q65" s="13"/>
      <c r="R65" s="13"/>
      <c r="S65" s="14"/>
    </row>
    <row r="66" spans="1:19" s="88" customFormat="1" ht="15" customHeight="1" x14ac:dyDescent="0.25">
      <c r="A66" s="11" t="s">
        <v>256</v>
      </c>
      <c r="B66" s="19" t="s">
        <v>377</v>
      </c>
      <c r="C66" s="19" t="s">
        <v>394</v>
      </c>
      <c r="D66" s="9" t="s">
        <v>167</v>
      </c>
      <c r="E66" s="86">
        <v>49000</v>
      </c>
      <c r="F66" s="12">
        <v>145393810</v>
      </c>
      <c r="G66" s="86">
        <v>49000</v>
      </c>
      <c r="H66" s="19" t="s">
        <v>18</v>
      </c>
      <c r="I66" s="19" t="s">
        <v>404</v>
      </c>
      <c r="J66" s="86">
        <v>49000</v>
      </c>
      <c r="K66" s="19" t="s">
        <v>409</v>
      </c>
      <c r="L66" s="99">
        <v>43830</v>
      </c>
      <c r="M66" s="13" t="s">
        <v>436</v>
      </c>
      <c r="N66" s="13">
        <v>49000</v>
      </c>
      <c r="O66" s="12">
        <v>0</v>
      </c>
      <c r="P66" s="13"/>
      <c r="Q66" s="13"/>
      <c r="R66" s="13"/>
      <c r="S66" s="14"/>
    </row>
    <row r="67" spans="1:19" s="88" customFormat="1" ht="15" customHeight="1" x14ac:dyDescent="0.25">
      <c r="A67" s="11" t="s">
        <v>254</v>
      </c>
      <c r="B67" s="19" t="s">
        <v>378</v>
      </c>
      <c r="C67" s="19" t="s">
        <v>395</v>
      </c>
      <c r="D67" s="9" t="s">
        <v>167</v>
      </c>
      <c r="E67" s="86">
        <v>153000</v>
      </c>
      <c r="F67" s="12">
        <v>145344810</v>
      </c>
      <c r="G67" s="86">
        <v>153000</v>
      </c>
      <c r="H67" s="19" t="s">
        <v>18</v>
      </c>
      <c r="I67" s="19" t="s">
        <v>275</v>
      </c>
      <c r="J67" s="86">
        <v>153000</v>
      </c>
      <c r="K67" s="19" t="s">
        <v>410</v>
      </c>
      <c r="L67" s="99">
        <v>43830</v>
      </c>
      <c r="M67" s="13" t="s">
        <v>436</v>
      </c>
      <c r="N67" s="13">
        <v>153000</v>
      </c>
      <c r="O67" s="12">
        <v>0</v>
      </c>
      <c r="P67" s="13"/>
      <c r="Q67" s="13"/>
      <c r="R67" s="13"/>
      <c r="S67" s="14"/>
    </row>
    <row r="68" spans="1:19" s="88" customFormat="1" ht="15" customHeight="1" x14ac:dyDescent="0.25">
      <c r="A68" s="11" t="s">
        <v>171</v>
      </c>
      <c r="B68" s="19" t="s">
        <v>379</v>
      </c>
      <c r="C68" s="19" t="s">
        <v>396</v>
      </c>
      <c r="D68" s="9" t="s">
        <v>167</v>
      </c>
      <c r="E68" s="86">
        <v>5000</v>
      </c>
      <c r="F68" s="12">
        <v>145191810</v>
      </c>
      <c r="G68" s="86">
        <v>5000</v>
      </c>
      <c r="H68" s="19" t="s">
        <v>18</v>
      </c>
      <c r="I68" s="19" t="s">
        <v>197</v>
      </c>
      <c r="J68" s="86">
        <v>5000</v>
      </c>
      <c r="K68" s="19" t="s">
        <v>411</v>
      </c>
      <c r="L68" s="99">
        <v>43830</v>
      </c>
      <c r="M68" s="13" t="s">
        <v>436</v>
      </c>
      <c r="N68" s="13"/>
      <c r="O68" s="12">
        <v>5000</v>
      </c>
      <c r="P68" s="13"/>
      <c r="Q68" s="13"/>
      <c r="R68" s="13"/>
      <c r="S68" s="14"/>
    </row>
    <row r="69" spans="1:19" s="88" customFormat="1" ht="15" customHeight="1" x14ac:dyDescent="0.25">
      <c r="A69" s="11" t="s">
        <v>213</v>
      </c>
      <c r="B69" s="19" t="s">
        <v>380</v>
      </c>
      <c r="C69" s="19" t="s">
        <v>397</v>
      </c>
      <c r="D69" s="9" t="s">
        <v>167</v>
      </c>
      <c r="E69" s="86">
        <v>21000</v>
      </c>
      <c r="F69" s="12">
        <v>145186810</v>
      </c>
      <c r="G69" s="86">
        <v>21000</v>
      </c>
      <c r="H69" s="19" t="s">
        <v>18</v>
      </c>
      <c r="I69" s="19" t="s">
        <v>218</v>
      </c>
      <c r="J69" s="86">
        <v>21000</v>
      </c>
      <c r="K69" s="19" t="s">
        <v>412</v>
      </c>
      <c r="L69" s="99">
        <v>43830</v>
      </c>
      <c r="M69" s="13" t="s">
        <v>436</v>
      </c>
      <c r="N69" s="13">
        <v>21000</v>
      </c>
      <c r="O69" s="12">
        <v>0</v>
      </c>
      <c r="P69" s="13"/>
      <c r="Q69" s="13"/>
      <c r="R69" s="13"/>
      <c r="S69" s="14"/>
    </row>
    <row r="70" spans="1:19" s="88" customFormat="1" ht="15" customHeight="1" x14ac:dyDescent="0.25">
      <c r="A70" s="11" t="s">
        <v>256</v>
      </c>
      <c r="B70" s="19" t="s">
        <v>381</v>
      </c>
      <c r="C70" s="19" t="s">
        <v>398</v>
      </c>
      <c r="D70" s="9" t="s">
        <v>167</v>
      </c>
      <c r="E70" s="86">
        <v>275000</v>
      </c>
      <c r="F70" s="12">
        <v>145165810</v>
      </c>
      <c r="G70" s="86">
        <v>275000</v>
      </c>
      <c r="H70" s="19" t="s">
        <v>18</v>
      </c>
      <c r="I70" s="19" t="s">
        <v>404</v>
      </c>
      <c r="J70" s="86">
        <v>275000</v>
      </c>
      <c r="K70" s="19" t="s">
        <v>413</v>
      </c>
      <c r="L70" s="99">
        <v>43830</v>
      </c>
      <c r="M70" s="13" t="s">
        <v>436</v>
      </c>
      <c r="N70" s="13">
        <v>275000</v>
      </c>
      <c r="O70" s="12">
        <v>0</v>
      </c>
      <c r="P70" s="13"/>
      <c r="Q70" s="13"/>
      <c r="R70" s="13"/>
      <c r="S70" s="14"/>
    </row>
    <row r="71" spans="1:19" s="88" customFormat="1" ht="15" customHeight="1" x14ac:dyDescent="0.25">
      <c r="A71" s="11"/>
      <c r="B71" s="19" t="s">
        <v>382</v>
      </c>
      <c r="C71" s="19" t="s">
        <v>399</v>
      </c>
      <c r="D71" s="9" t="s">
        <v>437</v>
      </c>
      <c r="E71" s="86">
        <v>24000</v>
      </c>
      <c r="F71" s="12"/>
      <c r="G71" s="86"/>
      <c r="H71" s="19" t="s">
        <v>20</v>
      </c>
      <c r="I71" s="19"/>
      <c r="J71" s="86"/>
      <c r="K71" s="19"/>
      <c r="L71" s="9"/>
      <c r="M71" s="13"/>
      <c r="N71" s="13"/>
      <c r="O71" s="12"/>
      <c r="P71" s="13"/>
      <c r="Q71" s="13"/>
      <c r="R71" s="13"/>
      <c r="S71" s="14"/>
    </row>
    <row r="72" spans="1:19" s="88" customFormat="1" ht="15" customHeight="1" x14ac:dyDescent="0.25">
      <c r="A72" s="11" t="s">
        <v>172</v>
      </c>
      <c r="B72" s="19" t="s">
        <v>383</v>
      </c>
      <c r="C72" s="19" t="s">
        <v>400</v>
      </c>
      <c r="D72" s="9" t="s">
        <v>167</v>
      </c>
      <c r="E72" s="86">
        <v>169380</v>
      </c>
      <c r="F72" s="12">
        <v>144890810</v>
      </c>
      <c r="G72" s="86">
        <v>169380</v>
      </c>
      <c r="H72" s="19" t="s">
        <v>18</v>
      </c>
      <c r="I72" s="19" t="s">
        <v>211</v>
      </c>
      <c r="J72" s="86">
        <v>169380</v>
      </c>
      <c r="K72" s="19" t="s">
        <v>414</v>
      </c>
      <c r="L72" s="99">
        <v>43830</v>
      </c>
      <c r="M72" s="13" t="s">
        <v>436</v>
      </c>
      <c r="N72" s="13">
        <v>115200</v>
      </c>
      <c r="O72" s="12">
        <v>54180</v>
      </c>
      <c r="P72" s="13"/>
      <c r="Q72" s="13"/>
      <c r="R72" s="13"/>
      <c r="S72" s="14"/>
    </row>
    <row r="73" spans="1:19" s="88" customFormat="1" ht="15" customHeight="1" x14ac:dyDescent="0.25">
      <c r="A73" s="11" t="s">
        <v>403</v>
      </c>
      <c r="B73" s="19" t="s">
        <v>384</v>
      </c>
      <c r="C73" s="19" t="s">
        <v>401</v>
      </c>
      <c r="D73" s="9" t="s">
        <v>93</v>
      </c>
      <c r="E73" s="86">
        <v>24000</v>
      </c>
      <c r="F73" s="12">
        <v>144721430</v>
      </c>
      <c r="G73" s="86">
        <v>24000</v>
      </c>
      <c r="H73" s="19" t="s">
        <v>18</v>
      </c>
      <c r="I73" s="19" t="s">
        <v>275</v>
      </c>
      <c r="J73" s="86">
        <v>24000</v>
      </c>
      <c r="K73" s="19" t="s">
        <v>415</v>
      </c>
      <c r="L73" s="99">
        <v>43830</v>
      </c>
      <c r="M73" s="13" t="s">
        <v>436</v>
      </c>
      <c r="N73" s="13">
        <v>24000</v>
      </c>
      <c r="O73" s="12">
        <v>0</v>
      </c>
      <c r="P73" s="13"/>
      <c r="Q73" s="13"/>
      <c r="R73" s="13"/>
      <c r="S73" s="14"/>
    </row>
    <row r="74" spans="1:19" s="88" customFormat="1" ht="15" customHeight="1" x14ac:dyDescent="0.25">
      <c r="A74" s="11" t="s">
        <v>171</v>
      </c>
      <c r="B74" s="19" t="s">
        <v>385</v>
      </c>
      <c r="C74" s="19" t="s">
        <v>402</v>
      </c>
      <c r="D74" s="9" t="s">
        <v>167</v>
      </c>
      <c r="E74" s="86">
        <v>20000</v>
      </c>
      <c r="F74" s="12">
        <v>144697430</v>
      </c>
      <c r="G74" s="86">
        <v>20000</v>
      </c>
      <c r="H74" s="19" t="s">
        <v>18</v>
      </c>
      <c r="I74" s="19" t="s">
        <v>197</v>
      </c>
      <c r="J74" s="86">
        <v>20000</v>
      </c>
      <c r="K74" s="19" t="s">
        <v>416</v>
      </c>
      <c r="L74" s="99">
        <v>43830</v>
      </c>
      <c r="M74" s="13" t="s">
        <v>436</v>
      </c>
      <c r="N74" s="13"/>
      <c r="O74" s="12">
        <v>20000</v>
      </c>
      <c r="P74" s="13"/>
      <c r="Q74" s="13"/>
      <c r="R74" s="13"/>
      <c r="S74" s="14"/>
    </row>
    <row r="75" spans="1:19" s="88" customFormat="1" ht="15" customHeight="1" x14ac:dyDescent="0.25">
      <c r="A75" s="15"/>
      <c r="B75" s="54"/>
      <c r="C75" s="54"/>
      <c r="D75" s="16"/>
      <c r="E75" s="100"/>
      <c r="F75" s="18"/>
      <c r="G75" s="100"/>
      <c r="H75" s="54"/>
      <c r="I75" s="54"/>
      <c r="J75" s="100"/>
      <c r="K75" s="54"/>
      <c r="L75" s="101"/>
      <c r="M75" s="102"/>
      <c r="N75" s="102"/>
      <c r="O75" s="18"/>
      <c r="P75" s="102"/>
      <c r="Q75" s="102"/>
      <c r="R75" s="102"/>
      <c r="S75" s="103"/>
    </row>
    <row r="76" spans="1:19" ht="57.75" x14ac:dyDescent="0.25">
      <c r="A76" s="71" t="s">
        <v>335</v>
      </c>
      <c r="B76" s="71"/>
      <c r="C76" s="71"/>
      <c r="D76" s="71"/>
    </row>
    <row r="77" spans="1:19" ht="50.25" customHeight="1" x14ac:dyDescent="0.25">
      <c r="A77" s="71" t="s">
        <v>249</v>
      </c>
      <c r="B77" s="71"/>
      <c r="C77" s="71"/>
      <c r="D77" s="71"/>
    </row>
    <row r="78" spans="1:19" ht="72" x14ac:dyDescent="0.25">
      <c r="A78" s="104" t="s">
        <v>250</v>
      </c>
      <c r="B78" s="71"/>
      <c r="C78" s="71"/>
      <c r="D78" s="71"/>
    </row>
    <row r="79" spans="1:19" ht="48.75" customHeight="1" x14ac:dyDescent="0.25">
      <c r="A79" s="71" t="s">
        <v>435</v>
      </c>
      <c r="C79" s="81"/>
      <c r="D79" s="81"/>
    </row>
    <row r="80" spans="1:19" ht="36" customHeight="1" x14ac:dyDescent="0.25">
      <c r="A80" s="71" t="s">
        <v>251</v>
      </c>
      <c r="B80" s="71"/>
      <c r="C80" s="71"/>
      <c r="D80" s="71"/>
    </row>
    <row r="81" spans="1:19" ht="46.5" customHeight="1" x14ac:dyDescent="0.25">
      <c r="A81" s="71" t="s">
        <v>252</v>
      </c>
      <c r="B81" s="71"/>
      <c r="C81" s="71"/>
      <c r="D81" s="39"/>
      <c r="L81" s="59"/>
      <c r="O81" s="39"/>
    </row>
    <row r="82" spans="1:19" s="88" customFormat="1" ht="15" customHeight="1" x14ac:dyDescent="0.25">
      <c r="A82" s="15"/>
      <c r="B82" s="54"/>
      <c r="C82" s="54"/>
      <c r="D82" s="16"/>
      <c r="E82" s="100"/>
      <c r="F82" s="18"/>
      <c r="G82" s="100"/>
      <c r="H82" s="54"/>
      <c r="I82" s="54"/>
      <c r="J82" s="100"/>
      <c r="K82" s="54"/>
      <c r="L82" s="101"/>
      <c r="M82" s="102"/>
      <c r="N82" s="102"/>
      <c r="O82" s="18"/>
      <c r="P82" s="102"/>
      <c r="Q82" s="102"/>
      <c r="R82" s="102"/>
      <c r="S82" s="103"/>
    </row>
    <row r="83" spans="1:19" s="88" customFormat="1" ht="15" customHeight="1" x14ac:dyDescent="0.25">
      <c r="A83" s="15"/>
      <c r="B83" s="54"/>
      <c r="C83" s="54"/>
      <c r="D83" s="16"/>
      <c r="E83" s="100"/>
      <c r="F83" s="18"/>
      <c r="G83" s="100"/>
      <c r="H83" s="54"/>
      <c r="I83" s="54"/>
      <c r="J83" s="100"/>
      <c r="K83" s="54"/>
      <c r="L83" s="101"/>
      <c r="M83" s="102"/>
      <c r="N83" s="102"/>
      <c r="O83" s="18"/>
      <c r="P83" s="102"/>
      <c r="Q83" s="102"/>
      <c r="R83" s="102"/>
      <c r="S83" s="103"/>
    </row>
    <row r="84" spans="1:19" s="88" customFormat="1" ht="15" customHeight="1" x14ac:dyDescent="0.25">
      <c r="A84" s="15"/>
      <c r="B84" s="54"/>
      <c r="C84" s="54"/>
      <c r="D84" s="16"/>
      <c r="E84" s="100"/>
      <c r="F84" s="18"/>
      <c r="G84" s="100"/>
      <c r="H84" s="54"/>
      <c r="I84" s="54"/>
      <c r="J84" s="100"/>
      <c r="K84" s="54"/>
      <c r="L84" s="101"/>
      <c r="M84" s="102"/>
      <c r="N84" s="102"/>
      <c r="O84" s="18"/>
      <c r="P84" s="102"/>
      <c r="Q84" s="102"/>
      <c r="R84" s="102"/>
      <c r="S84" s="103"/>
    </row>
    <row r="85" spans="1:19" s="88" customFormat="1" ht="15" customHeight="1" x14ac:dyDescent="0.25">
      <c r="A85" s="15"/>
      <c r="B85" s="54"/>
      <c r="C85" s="54"/>
      <c r="D85" s="16"/>
      <c r="E85" s="100"/>
      <c r="F85" s="18"/>
      <c r="G85" s="100"/>
      <c r="H85" s="54"/>
      <c r="I85" s="54"/>
      <c r="J85" s="100"/>
      <c r="K85" s="54"/>
      <c r="L85" s="101"/>
      <c r="M85" s="102"/>
      <c r="N85" s="102"/>
      <c r="O85" s="18"/>
      <c r="P85" s="102"/>
      <c r="Q85" s="102"/>
      <c r="R85" s="102"/>
      <c r="S85" s="103"/>
    </row>
    <row r="86" spans="1:19" s="88" customFormat="1" ht="15" customHeight="1" x14ac:dyDescent="0.25">
      <c r="A86" s="15"/>
      <c r="B86" s="54"/>
      <c r="C86" s="54"/>
      <c r="D86" s="16"/>
      <c r="E86" s="100"/>
      <c r="F86" s="18"/>
      <c r="G86" s="100"/>
      <c r="H86" s="54"/>
      <c r="I86" s="54"/>
      <c r="J86" s="100"/>
      <c r="K86" s="54"/>
      <c r="L86" s="101"/>
      <c r="M86" s="102"/>
      <c r="N86" s="102"/>
      <c r="O86" s="18"/>
      <c r="P86" s="102"/>
      <c r="Q86" s="102"/>
      <c r="R86" s="102"/>
      <c r="S86" s="103"/>
    </row>
    <row r="87" spans="1:19" s="88" customFormat="1" ht="15" customHeight="1" x14ac:dyDescent="0.25">
      <c r="A87" s="15"/>
      <c r="B87" s="54"/>
      <c r="C87" s="54"/>
      <c r="D87" s="16"/>
      <c r="E87" s="100"/>
      <c r="F87" s="18"/>
      <c r="G87" s="100"/>
      <c r="H87" s="54"/>
      <c r="I87" s="54"/>
      <c r="J87" s="100"/>
      <c r="K87" s="54"/>
      <c r="L87" s="101"/>
      <c r="M87" s="102"/>
      <c r="N87" s="102"/>
      <c r="O87" s="18"/>
      <c r="P87" s="102"/>
      <c r="Q87" s="102"/>
      <c r="R87" s="102"/>
      <c r="S87" s="103"/>
    </row>
    <row r="88" spans="1:19" s="88" customFormat="1" ht="15" customHeight="1" x14ac:dyDescent="0.25">
      <c r="A88" s="15"/>
      <c r="B88" s="54"/>
      <c r="C88" s="54"/>
      <c r="D88" s="16"/>
      <c r="E88" s="100"/>
      <c r="F88" s="18"/>
      <c r="G88" s="100"/>
      <c r="H88" s="54"/>
      <c r="I88" s="54"/>
      <c r="J88" s="100"/>
      <c r="K88" s="54"/>
      <c r="L88" s="101"/>
      <c r="M88" s="102"/>
      <c r="N88" s="102"/>
      <c r="O88" s="18"/>
      <c r="P88" s="102"/>
      <c r="Q88" s="102"/>
      <c r="R88" s="102"/>
      <c r="S88" s="103"/>
    </row>
    <row r="89" spans="1:19" s="88" customFormat="1" ht="15" customHeight="1" x14ac:dyDescent="0.25">
      <c r="A89" s="15"/>
      <c r="B89" s="54"/>
      <c r="C89" s="54"/>
      <c r="D89" s="16"/>
      <c r="E89" s="100"/>
      <c r="F89" s="18"/>
      <c r="G89" s="100"/>
      <c r="H89" s="54"/>
      <c r="I89" s="54"/>
      <c r="J89" s="100"/>
      <c r="K89" s="54"/>
      <c r="L89" s="101"/>
      <c r="M89" s="102"/>
      <c r="N89" s="102"/>
      <c r="O89" s="18"/>
      <c r="P89" s="102"/>
      <c r="Q89" s="102"/>
      <c r="R89" s="102"/>
      <c r="S89" s="103"/>
    </row>
    <row r="90" spans="1:19" s="88" customFormat="1" ht="15" customHeight="1" x14ac:dyDescent="0.25">
      <c r="A90" s="15"/>
      <c r="B90" s="54"/>
      <c r="C90" s="54"/>
      <c r="D90" s="16"/>
      <c r="E90" s="100"/>
      <c r="F90" s="18"/>
      <c r="G90" s="100"/>
      <c r="H90" s="54"/>
      <c r="I90" s="54"/>
      <c r="J90" s="100"/>
      <c r="K90" s="54"/>
      <c r="L90" s="101"/>
      <c r="M90" s="102"/>
      <c r="N90" s="102"/>
      <c r="O90" s="18"/>
      <c r="P90" s="102"/>
      <c r="Q90" s="102"/>
      <c r="R90" s="102"/>
      <c r="S90" s="103"/>
    </row>
    <row r="91" spans="1:19" s="88" customFormat="1" ht="15" customHeight="1" x14ac:dyDescent="0.25">
      <c r="A91" s="15"/>
      <c r="B91" s="54"/>
      <c r="C91" s="54"/>
      <c r="D91" s="16"/>
      <c r="E91" s="100"/>
      <c r="F91" s="18"/>
      <c r="G91" s="100"/>
      <c r="H91" s="54"/>
      <c r="I91" s="54"/>
      <c r="J91" s="100"/>
      <c r="K91" s="54"/>
      <c r="L91" s="101"/>
      <c r="M91" s="102"/>
      <c r="N91" s="102"/>
      <c r="O91" s="18"/>
      <c r="P91" s="102"/>
      <c r="Q91" s="102"/>
      <c r="R91" s="102"/>
      <c r="S91" s="103"/>
    </row>
    <row r="92" spans="1:19" s="88" customFormat="1" ht="15" customHeight="1" x14ac:dyDescent="0.25">
      <c r="A92" s="15"/>
      <c r="B92" s="54"/>
      <c r="C92" s="54"/>
      <c r="D92" s="16"/>
      <c r="E92" s="100"/>
      <c r="F92" s="18"/>
      <c r="G92" s="100"/>
      <c r="H92" s="54"/>
      <c r="I92" s="54"/>
      <c r="J92" s="100"/>
      <c r="K92" s="54"/>
      <c r="L92" s="101"/>
      <c r="M92" s="102"/>
      <c r="N92" s="102"/>
      <c r="O92" s="18"/>
      <c r="P92" s="102"/>
      <c r="Q92" s="102"/>
      <c r="R92" s="102"/>
      <c r="S92" s="103"/>
    </row>
    <row r="93" spans="1:19" s="88" customFormat="1" ht="15" customHeight="1" x14ac:dyDescent="0.25">
      <c r="A93" s="15"/>
      <c r="B93" s="54"/>
      <c r="C93" s="54"/>
      <c r="D93" s="16"/>
      <c r="E93" s="100"/>
      <c r="F93" s="18"/>
      <c r="G93" s="100"/>
      <c r="H93" s="54"/>
      <c r="I93" s="54"/>
      <c r="J93" s="100"/>
      <c r="K93" s="54"/>
      <c r="L93" s="101"/>
      <c r="M93" s="102"/>
      <c r="N93" s="102"/>
      <c r="O93" s="18"/>
      <c r="P93" s="102"/>
      <c r="Q93" s="102"/>
      <c r="R93" s="102"/>
      <c r="S93" s="103"/>
    </row>
    <row r="94" spans="1:19" s="88" customFormat="1" ht="15" customHeight="1" x14ac:dyDescent="0.25">
      <c r="A94" s="15"/>
      <c r="B94" s="54"/>
      <c r="C94" s="54"/>
      <c r="D94" s="16"/>
      <c r="E94" s="100"/>
      <c r="F94" s="18"/>
      <c r="G94" s="100"/>
      <c r="H94" s="54"/>
      <c r="I94" s="54"/>
      <c r="J94" s="100"/>
      <c r="K94" s="54"/>
      <c r="L94" s="101"/>
      <c r="M94" s="102"/>
      <c r="N94" s="102"/>
      <c r="O94" s="18"/>
      <c r="P94" s="102"/>
      <c r="Q94" s="102"/>
      <c r="R94" s="102"/>
      <c r="S94" s="103"/>
    </row>
    <row r="95" spans="1:19" s="88" customFormat="1" ht="15" customHeight="1" x14ac:dyDescent="0.25">
      <c r="A95" s="15"/>
      <c r="B95" s="54"/>
      <c r="C95" s="54"/>
      <c r="D95" s="16"/>
      <c r="E95" s="100"/>
      <c r="F95" s="18"/>
      <c r="G95" s="100"/>
      <c r="H95" s="54"/>
      <c r="I95" s="54"/>
      <c r="J95" s="100"/>
      <c r="K95" s="54"/>
      <c r="L95" s="101"/>
      <c r="M95" s="102"/>
      <c r="N95" s="102"/>
      <c r="O95" s="18"/>
      <c r="P95" s="102"/>
      <c r="Q95" s="102"/>
      <c r="R95" s="102"/>
      <c r="S95" s="103"/>
    </row>
    <row r="96" spans="1:19" s="88" customFormat="1" ht="15" customHeight="1" x14ac:dyDescent="0.25">
      <c r="A96" s="15"/>
      <c r="B96" s="54"/>
      <c r="C96" s="54"/>
      <c r="D96" s="16"/>
      <c r="E96" s="100"/>
      <c r="F96" s="18"/>
      <c r="G96" s="100"/>
      <c r="H96" s="54"/>
      <c r="I96" s="54"/>
      <c r="J96" s="100"/>
      <c r="K96" s="54"/>
      <c r="L96" s="101"/>
      <c r="M96" s="102"/>
      <c r="N96" s="102"/>
      <c r="O96" s="18"/>
      <c r="P96" s="102"/>
      <c r="Q96" s="102"/>
      <c r="R96" s="102"/>
      <c r="S96" s="103"/>
    </row>
    <row r="97" spans="1:19" s="88" customFormat="1" ht="15" customHeight="1" x14ac:dyDescent="0.25">
      <c r="A97" s="15"/>
      <c r="B97" s="54"/>
      <c r="C97" s="54"/>
      <c r="D97" s="16"/>
      <c r="E97" s="100"/>
      <c r="F97" s="18"/>
      <c r="G97" s="100"/>
      <c r="H97" s="54"/>
      <c r="I97" s="54"/>
      <c r="J97" s="100"/>
      <c r="K97" s="54"/>
      <c r="L97" s="101"/>
      <c r="M97" s="102"/>
      <c r="N97" s="102"/>
      <c r="O97" s="18"/>
      <c r="P97" s="102"/>
      <c r="Q97" s="102"/>
      <c r="R97" s="102"/>
      <c r="S97" s="103"/>
    </row>
    <row r="98" spans="1:19" s="88" customFormat="1" ht="15" customHeight="1" x14ac:dyDescent="0.25">
      <c r="A98" s="15"/>
      <c r="B98" s="54"/>
      <c r="C98" s="54"/>
      <c r="D98" s="16"/>
      <c r="E98" s="100"/>
      <c r="F98" s="18"/>
      <c r="G98" s="100"/>
      <c r="H98" s="54"/>
      <c r="I98" s="54"/>
      <c r="J98" s="100"/>
      <c r="K98" s="54"/>
      <c r="L98" s="101"/>
      <c r="M98" s="102"/>
      <c r="N98" s="102"/>
      <c r="O98" s="18"/>
      <c r="P98" s="102"/>
      <c r="Q98" s="102"/>
      <c r="R98" s="102"/>
      <c r="S98" s="103"/>
    </row>
    <row r="99" spans="1:19" s="88" customFormat="1" ht="15" customHeight="1" x14ac:dyDescent="0.25">
      <c r="A99" s="15"/>
      <c r="B99" s="54"/>
      <c r="C99" s="54"/>
      <c r="D99" s="16"/>
      <c r="E99" s="100"/>
      <c r="F99" s="18"/>
      <c r="G99" s="100"/>
      <c r="H99" s="54"/>
      <c r="I99" s="54"/>
      <c r="J99" s="100"/>
      <c r="K99" s="54"/>
      <c r="L99" s="101"/>
      <c r="M99" s="102"/>
      <c r="N99" s="102"/>
      <c r="O99" s="18"/>
      <c r="P99" s="102"/>
      <c r="Q99" s="102"/>
      <c r="R99" s="102"/>
      <c r="S99" s="103"/>
    </row>
    <row r="100" spans="1:19" s="88" customFormat="1" ht="15" customHeight="1" x14ac:dyDescent="0.25">
      <c r="A100" s="15"/>
      <c r="B100" s="54"/>
      <c r="C100" s="54"/>
      <c r="D100" s="16"/>
      <c r="E100" s="100"/>
      <c r="F100" s="18"/>
      <c r="G100" s="100"/>
      <c r="H100" s="54"/>
      <c r="I100" s="54"/>
      <c r="J100" s="100"/>
      <c r="K100" s="54"/>
      <c r="L100" s="101"/>
      <c r="M100" s="102"/>
      <c r="N100" s="102"/>
      <c r="O100" s="18"/>
      <c r="P100" s="102"/>
      <c r="Q100" s="102"/>
      <c r="R100" s="102"/>
      <c r="S100" s="103"/>
    </row>
    <row r="101" spans="1:19" s="88" customFormat="1" ht="15" customHeight="1" x14ac:dyDescent="0.25">
      <c r="A101" s="15"/>
      <c r="B101" s="54"/>
      <c r="C101" s="54"/>
      <c r="D101" s="16"/>
      <c r="E101" s="100"/>
      <c r="F101" s="18"/>
      <c r="G101" s="100"/>
      <c r="H101" s="54"/>
      <c r="I101" s="54"/>
      <c r="J101" s="100"/>
      <c r="K101" s="54"/>
      <c r="L101" s="101"/>
      <c r="M101" s="102"/>
      <c r="N101" s="102"/>
      <c r="O101" s="18"/>
      <c r="P101" s="102"/>
      <c r="Q101" s="102"/>
      <c r="R101" s="102"/>
      <c r="S101" s="103"/>
    </row>
    <row r="102" spans="1:19" s="88" customFormat="1" ht="15" customHeight="1" x14ac:dyDescent="0.25">
      <c r="A102" s="15"/>
      <c r="B102" s="54"/>
      <c r="C102" s="54"/>
      <c r="D102" s="16"/>
      <c r="E102" s="100"/>
      <c r="F102" s="18"/>
      <c r="G102" s="100"/>
      <c r="H102" s="54"/>
      <c r="I102" s="54"/>
      <c r="J102" s="100"/>
      <c r="K102" s="54"/>
      <c r="L102" s="101"/>
      <c r="M102" s="102"/>
      <c r="N102" s="102"/>
      <c r="O102" s="18"/>
      <c r="P102" s="102"/>
      <c r="Q102" s="102"/>
      <c r="R102" s="102"/>
      <c r="S102" s="103"/>
    </row>
    <row r="103" spans="1:19" s="88" customFormat="1" ht="15" customHeight="1" x14ac:dyDescent="0.25">
      <c r="A103" s="15"/>
      <c r="B103" s="54"/>
      <c r="C103" s="54"/>
      <c r="D103" s="16"/>
      <c r="E103" s="100"/>
      <c r="F103" s="18"/>
      <c r="G103" s="100"/>
      <c r="H103" s="54"/>
      <c r="I103" s="54"/>
      <c r="J103" s="100"/>
      <c r="K103" s="54"/>
      <c r="L103" s="101"/>
      <c r="M103" s="102"/>
      <c r="N103" s="102"/>
      <c r="O103" s="18"/>
      <c r="P103" s="102"/>
      <c r="Q103" s="102"/>
      <c r="R103" s="102"/>
      <c r="S103" s="103"/>
    </row>
    <row r="104" spans="1:19" s="88" customFormat="1" ht="15" customHeight="1" x14ac:dyDescent="0.25">
      <c r="A104" s="15"/>
      <c r="B104" s="54"/>
      <c r="C104" s="54"/>
      <c r="D104" s="16"/>
      <c r="E104" s="100"/>
      <c r="F104" s="18"/>
      <c r="G104" s="100"/>
      <c r="H104" s="54"/>
      <c r="I104" s="54"/>
      <c r="J104" s="100"/>
      <c r="K104" s="54"/>
      <c r="L104" s="101"/>
      <c r="M104" s="102"/>
      <c r="N104" s="102"/>
      <c r="O104" s="18"/>
      <c r="P104" s="102"/>
      <c r="Q104" s="102"/>
      <c r="R104" s="102"/>
      <c r="S104" s="103"/>
    </row>
    <row r="105" spans="1:19" s="88" customFormat="1" ht="15" customHeight="1" x14ac:dyDescent="0.25">
      <c r="A105" s="15"/>
      <c r="B105" s="54"/>
      <c r="C105" s="54"/>
      <c r="D105" s="16"/>
      <c r="E105" s="100"/>
      <c r="F105" s="18"/>
      <c r="G105" s="100"/>
      <c r="H105" s="54"/>
      <c r="I105" s="54"/>
      <c r="J105" s="100"/>
      <c r="K105" s="54"/>
      <c r="L105" s="101"/>
      <c r="M105" s="102"/>
      <c r="N105" s="102"/>
      <c r="O105" s="18"/>
      <c r="P105" s="102"/>
      <c r="Q105" s="102"/>
      <c r="R105" s="102"/>
      <c r="S105" s="103"/>
    </row>
    <row r="106" spans="1:19" s="88" customFormat="1" ht="15" customHeight="1" x14ac:dyDescent="0.25">
      <c r="A106" s="15"/>
      <c r="B106" s="54"/>
      <c r="C106" s="54"/>
      <c r="D106" s="16"/>
      <c r="E106" s="100"/>
      <c r="F106" s="18"/>
      <c r="G106" s="100"/>
      <c r="H106" s="54"/>
      <c r="I106" s="54"/>
      <c r="J106" s="100"/>
      <c r="K106" s="54"/>
      <c r="L106" s="101"/>
      <c r="M106" s="102"/>
      <c r="N106" s="102"/>
      <c r="O106" s="18"/>
      <c r="P106" s="102"/>
      <c r="Q106" s="102"/>
      <c r="R106" s="102"/>
      <c r="S106" s="103"/>
    </row>
    <row r="107" spans="1:19" s="88" customFormat="1" ht="15" customHeight="1" x14ac:dyDescent="0.25">
      <c r="A107" s="15"/>
      <c r="B107" s="54"/>
      <c r="C107" s="54"/>
      <c r="D107" s="16"/>
      <c r="E107" s="100"/>
      <c r="F107" s="18"/>
      <c r="G107" s="100"/>
      <c r="H107" s="54"/>
      <c r="I107" s="54"/>
      <c r="J107" s="100"/>
      <c r="K107" s="54"/>
      <c r="L107" s="101"/>
      <c r="M107" s="102"/>
      <c r="N107" s="102"/>
      <c r="O107" s="18"/>
      <c r="P107" s="102"/>
      <c r="Q107" s="102"/>
      <c r="R107" s="102"/>
      <c r="S107" s="103"/>
    </row>
    <row r="108" spans="1:19" s="88" customFormat="1" ht="15" customHeight="1" x14ac:dyDescent="0.25">
      <c r="A108" s="15"/>
      <c r="B108" s="54"/>
      <c r="C108" s="54"/>
      <c r="D108" s="16"/>
      <c r="E108" s="100"/>
      <c r="F108" s="18"/>
      <c r="G108" s="100"/>
      <c r="H108" s="54"/>
      <c r="I108" s="54"/>
      <c r="J108" s="100"/>
      <c r="K108" s="54"/>
      <c r="L108" s="101"/>
      <c r="M108" s="102"/>
      <c r="N108" s="102"/>
      <c r="O108" s="18"/>
      <c r="P108" s="102"/>
      <c r="Q108" s="102"/>
      <c r="R108" s="102"/>
      <c r="S108" s="103"/>
    </row>
    <row r="109" spans="1:19" s="88" customFormat="1" ht="15" customHeight="1" x14ac:dyDescent="0.25">
      <c r="A109" s="15"/>
      <c r="B109" s="54"/>
      <c r="C109" s="54"/>
      <c r="D109" s="16"/>
      <c r="E109" s="100"/>
      <c r="F109" s="18"/>
      <c r="G109" s="100"/>
      <c r="H109" s="54"/>
      <c r="I109" s="54"/>
      <c r="J109" s="100"/>
      <c r="K109" s="54"/>
      <c r="L109" s="101"/>
      <c r="M109" s="102"/>
      <c r="N109" s="102"/>
      <c r="O109" s="18"/>
      <c r="P109" s="102"/>
      <c r="Q109" s="102"/>
      <c r="R109" s="102"/>
      <c r="S109" s="103"/>
    </row>
    <row r="110" spans="1:19" s="88" customFormat="1" ht="15" customHeight="1" x14ac:dyDescent="0.25">
      <c r="A110" s="15"/>
      <c r="B110" s="54"/>
      <c r="C110" s="54"/>
      <c r="D110" s="16"/>
      <c r="E110" s="100"/>
      <c r="F110" s="18"/>
      <c r="G110" s="100"/>
      <c r="H110" s="54"/>
      <c r="I110" s="54"/>
      <c r="J110" s="100"/>
      <c r="K110" s="54"/>
      <c r="L110" s="101"/>
      <c r="M110" s="102"/>
      <c r="N110" s="102"/>
      <c r="O110" s="18"/>
      <c r="P110" s="102"/>
      <c r="Q110" s="102"/>
      <c r="R110" s="102"/>
      <c r="S110" s="103"/>
    </row>
    <row r="111" spans="1:19" s="88" customFormat="1" ht="15" customHeight="1" x14ac:dyDescent="0.25">
      <c r="A111" s="15"/>
      <c r="B111" s="54"/>
      <c r="C111" s="54"/>
      <c r="D111" s="16"/>
      <c r="E111" s="100"/>
      <c r="F111" s="18"/>
      <c r="G111" s="100"/>
      <c r="H111" s="54"/>
      <c r="I111" s="54"/>
      <c r="J111" s="100"/>
      <c r="K111" s="54"/>
      <c r="L111" s="101"/>
      <c r="M111" s="102"/>
      <c r="N111" s="102"/>
      <c r="O111" s="18"/>
      <c r="P111" s="102"/>
      <c r="Q111" s="102"/>
      <c r="R111" s="102"/>
      <c r="S111" s="103"/>
    </row>
    <row r="112" spans="1:19" s="88" customFormat="1" ht="15" customHeight="1" x14ac:dyDescent="0.25">
      <c r="A112" s="15"/>
      <c r="B112" s="54"/>
      <c r="C112" s="54"/>
      <c r="D112" s="16"/>
      <c r="E112" s="100"/>
      <c r="F112" s="18"/>
      <c r="G112" s="100"/>
      <c r="H112" s="54"/>
      <c r="I112" s="54"/>
      <c r="J112" s="100"/>
      <c r="K112" s="54"/>
      <c r="L112" s="101"/>
      <c r="M112" s="102"/>
      <c r="N112" s="102"/>
      <c r="O112" s="18"/>
      <c r="P112" s="102"/>
      <c r="Q112" s="102"/>
      <c r="R112" s="102"/>
      <c r="S112" s="103"/>
    </row>
    <row r="113" spans="1:19" s="88" customFormat="1" ht="15" customHeight="1" x14ac:dyDescent="0.25">
      <c r="A113" s="15"/>
      <c r="B113" s="54"/>
      <c r="C113" s="54"/>
      <c r="D113" s="16"/>
      <c r="E113" s="100"/>
      <c r="F113" s="18"/>
      <c r="G113" s="100"/>
      <c r="H113" s="54"/>
      <c r="I113" s="54"/>
      <c r="J113" s="100"/>
      <c r="K113" s="54"/>
      <c r="L113" s="101"/>
      <c r="M113" s="102"/>
      <c r="N113" s="102"/>
      <c r="O113" s="18"/>
      <c r="P113" s="102"/>
      <c r="Q113" s="102"/>
      <c r="R113" s="102"/>
      <c r="S113" s="103"/>
    </row>
    <row r="114" spans="1:19" s="88" customFormat="1" ht="15" customHeight="1" x14ac:dyDescent="0.25">
      <c r="A114" s="15"/>
      <c r="B114" s="54"/>
      <c r="C114" s="54"/>
      <c r="D114" s="16"/>
      <c r="E114" s="100"/>
      <c r="F114" s="18"/>
      <c r="G114" s="100"/>
      <c r="H114" s="54"/>
      <c r="I114" s="54"/>
      <c r="J114" s="100"/>
      <c r="K114" s="54"/>
      <c r="L114" s="101"/>
      <c r="M114" s="102"/>
      <c r="N114" s="102"/>
      <c r="O114" s="18"/>
      <c r="P114" s="102"/>
      <c r="Q114" s="102"/>
      <c r="R114" s="102"/>
      <c r="S114" s="103"/>
    </row>
    <row r="115" spans="1:19" s="88" customFormat="1" ht="15" customHeight="1" x14ac:dyDescent="0.25">
      <c r="A115" s="15"/>
      <c r="B115" s="54"/>
      <c r="C115" s="54"/>
      <c r="D115" s="16"/>
      <c r="E115" s="100"/>
      <c r="F115" s="18"/>
      <c r="G115" s="100"/>
      <c r="H115" s="54"/>
      <c r="I115" s="54"/>
      <c r="J115" s="100"/>
      <c r="K115" s="54"/>
      <c r="L115" s="101"/>
      <c r="M115" s="102"/>
      <c r="N115" s="102"/>
      <c r="O115" s="18"/>
      <c r="P115" s="102"/>
      <c r="Q115" s="102"/>
      <c r="R115" s="102"/>
      <c r="S115" s="103"/>
    </row>
    <row r="116" spans="1:19" s="88" customFormat="1" ht="15" customHeight="1" x14ac:dyDescent="0.25">
      <c r="A116" s="15"/>
      <c r="B116" s="54"/>
      <c r="C116" s="54"/>
      <c r="D116" s="16"/>
      <c r="E116" s="100"/>
      <c r="F116" s="18"/>
      <c r="G116" s="100"/>
      <c r="H116" s="54"/>
      <c r="I116" s="54"/>
      <c r="J116" s="100"/>
      <c r="K116" s="54"/>
      <c r="L116" s="101"/>
      <c r="M116" s="102"/>
      <c r="N116" s="102"/>
      <c r="O116" s="18"/>
      <c r="P116" s="102"/>
      <c r="Q116" s="102"/>
      <c r="R116" s="102"/>
      <c r="S116" s="103"/>
    </row>
    <row r="117" spans="1:19" s="88" customFormat="1" ht="15" customHeight="1" x14ac:dyDescent="0.25">
      <c r="A117" s="15"/>
      <c r="B117" s="54"/>
      <c r="C117" s="54"/>
      <c r="D117" s="16"/>
      <c r="E117" s="100"/>
      <c r="F117" s="18"/>
      <c r="G117" s="100"/>
      <c r="H117" s="54"/>
      <c r="I117" s="54"/>
      <c r="J117" s="100"/>
      <c r="K117" s="54"/>
      <c r="L117" s="101"/>
      <c r="M117" s="102"/>
      <c r="N117" s="102"/>
      <c r="O117" s="18"/>
      <c r="P117" s="102"/>
      <c r="Q117" s="102"/>
      <c r="R117" s="102"/>
      <c r="S117" s="103"/>
    </row>
    <row r="118" spans="1:19" s="88" customFormat="1" ht="15" customHeight="1" x14ac:dyDescent="0.25">
      <c r="A118" s="15"/>
      <c r="B118" s="54"/>
      <c r="C118" s="54"/>
      <c r="D118" s="16"/>
      <c r="E118" s="100"/>
      <c r="F118" s="18"/>
      <c r="G118" s="100"/>
      <c r="H118" s="54"/>
      <c r="I118" s="54"/>
      <c r="J118" s="100"/>
      <c r="K118" s="54"/>
      <c r="L118" s="101"/>
      <c r="M118" s="102"/>
      <c r="N118" s="102"/>
      <c r="O118" s="18"/>
      <c r="P118" s="102"/>
      <c r="Q118" s="102"/>
      <c r="R118" s="102"/>
      <c r="S118" s="103"/>
    </row>
    <row r="119" spans="1:19" s="88" customFormat="1" ht="15" customHeight="1" x14ac:dyDescent="0.25">
      <c r="A119" s="15"/>
      <c r="B119" s="54"/>
      <c r="C119" s="54"/>
      <c r="D119" s="16"/>
      <c r="E119" s="100"/>
      <c r="F119" s="18"/>
      <c r="G119" s="100"/>
      <c r="H119" s="54"/>
      <c r="I119" s="54"/>
      <c r="J119" s="100"/>
      <c r="K119" s="54"/>
      <c r="L119" s="101"/>
      <c r="M119" s="102"/>
      <c r="N119" s="102"/>
      <c r="O119" s="18"/>
      <c r="P119" s="102"/>
      <c r="Q119" s="102"/>
      <c r="R119" s="102"/>
      <c r="S119" s="103"/>
    </row>
    <row r="120" spans="1:19" s="88" customFormat="1" ht="15" customHeight="1" x14ac:dyDescent="0.25">
      <c r="A120" s="15"/>
      <c r="B120" s="54"/>
      <c r="C120" s="54"/>
      <c r="D120" s="16"/>
      <c r="E120" s="100"/>
      <c r="F120" s="18"/>
      <c r="G120" s="100"/>
      <c r="H120" s="54"/>
      <c r="I120" s="54"/>
      <c r="J120" s="100"/>
      <c r="K120" s="54"/>
      <c r="L120" s="101"/>
      <c r="M120" s="102"/>
      <c r="N120" s="102"/>
      <c r="O120" s="18"/>
      <c r="P120" s="102"/>
      <c r="Q120" s="102"/>
      <c r="R120" s="102"/>
      <c r="S120" s="103"/>
    </row>
    <row r="121" spans="1:19" s="88" customFormat="1" ht="15" customHeight="1" x14ac:dyDescent="0.25">
      <c r="A121" s="15"/>
      <c r="B121" s="54"/>
      <c r="C121" s="54"/>
      <c r="D121" s="16"/>
      <c r="E121" s="100"/>
      <c r="F121" s="18"/>
      <c r="G121" s="100"/>
      <c r="H121" s="54"/>
      <c r="I121" s="54"/>
      <c r="J121" s="100"/>
      <c r="K121" s="54"/>
      <c r="L121" s="101"/>
      <c r="M121" s="102"/>
      <c r="N121" s="102"/>
      <c r="O121" s="18"/>
      <c r="P121" s="102"/>
      <c r="Q121" s="102"/>
      <c r="R121" s="102"/>
      <c r="S121" s="103"/>
    </row>
    <row r="122" spans="1:19" s="88" customFormat="1" ht="15" customHeight="1" x14ac:dyDescent="0.25">
      <c r="A122" s="15"/>
      <c r="B122" s="54"/>
      <c r="C122" s="54"/>
      <c r="D122" s="16"/>
      <c r="E122" s="100"/>
      <c r="F122" s="18"/>
      <c r="G122" s="100"/>
      <c r="H122" s="54"/>
      <c r="I122" s="54"/>
      <c r="J122" s="100"/>
      <c r="K122" s="54"/>
      <c r="L122" s="101"/>
      <c r="M122" s="102"/>
      <c r="N122" s="102"/>
      <c r="O122" s="18"/>
      <c r="P122" s="102"/>
      <c r="Q122" s="102"/>
      <c r="R122" s="102"/>
      <c r="S122" s="103"/>
    </row>
    <row r="123" spans="1:19" s="88" customFormat="1" ht="15" customHeight="1" x14ac:dyDescent="0.25">
      <c r="A123" s="15"/>
      <c r="B123" s="54"/>
      <c r="C123" s="54"/>
      <c r="D123" s="16"/>
      <c r="E123" s="100"/>
      <c r="F123" s="18"/>
      <c r="G123" s="100"/>
      <c r="H123" s="54"/>
      <c r="I123" s="54"/>
      <c r="J123" s="100"/>
      <c r="K123" s="54"/>
      <c r="L123" s="101"/>
      <c r="M123" s="102"/>
      <c r="N123" s="102"/>
      <c r="O123" s="18"/>
      <c r="P123" s="102"/>
      <c r="Q123" s="102"/>
      <c r="R123" s="102"/>
      <c r="S123" s="103"/>
    </row>
    <row r="124" spans="1:19" s="88" customFormat="1" ht="15" customHeight="1" x14ac:dyDescent="0.25">
      <c r="A124" s="15"/>
      <c r="B124" s="54"/>
      <c r="C124" s="54"/>
      <c r="D124" s="16"/>
      <c r="E124" s="100"/>
      <c r="F124" s="18"/>
      <c r="G124" s="100"/>
      <c r="H124" s="54"/>
      <c r="I124" s="54"/>
      <c r="J124" s="100"/>
      <c r="K124" s="54"/>
      <c r="L124" s="101"/>
      <c r="M124" s="102"/>
      <c r="N124" s="102"/>
      <c r="O124" s="18"/>
      <c r="P124" s="102"/>
      <c r="Q124" s="102"/>
      <c r="R124" s="102"/>
      <c r="S124" s="103"/>
    </row>
    <row r="125" spans="1:19" s="88" customFormat="1" ht="15" customHeight="1" x14ac:dyDescent="0.25">
      <c r="A125" s="15"/>
      <c r="B125" s="54"/>
      <c r="C125" s="54"/>
      <c r="D125" s="16"/>
      <c r="E125" s="100"/>
      <c r="F125" s="18"/>
      <c r="G125" s="100"/>
      <c r="H125" s="54"/>
      <c r="I125" s="54"/>
      <c r="J125" s="100"/>
      <c r="K125" s="54"/>
      <c r="L125" s="101"/>
      <c r="M125" s="102"/>
      <c r="N125" s="102"/>
      <c r="O125" s="18"/>
      <c r="P125" s="102"/>
      <c r="Q125" s="102"/>
      <c r="R125" s="102"/>
      <c r="S125" s="103"/>
    </row>
    <row r="126" spans="1:19" s="88" customFormat="1" ht="15" customHeight="1" x14ac:dyDescent="0.25">
      <c r="A126" s="15"/>
      <c r="B126" s="54"/>
      <c r="C126" s="54"/>
      <c r="D126" s="16"/>
      <c r="E126" s="100"/>
      <c r="F126" s="18"/>
      <c r="G126" s="100"/>
      <c r="H126" s="54"/>
      <c r="I126" s="54"/>
      <c r="J126" s="100"/>
      <c r="K126" s="54"/>
      <c r="L126" s="101"/>
      <c r="M126" s="102"/>
      <c r="N126" s="102"/>
      <c r="O126" s="18"/>
      <c r="P126" s="102"/>
      <c r="Q126" s="102"/>
      <c r="R126" s="102"/>
      <c r="S126" s="103"/>
    </row>
    <row r="127" spans="1:19" s="88" customFormat="1" ht="15" customHeight="1" x14ac:dyDescent="0.25">
      <c r="A127" s="15"/>
      <c r="B127" s="54"/>
      <c r="C127" s="54"/>
      <c r="D127" s="16"/>
      <c r="E127" s="100"/>
      <c r="F127" s="18"/>
      <c r="G127" s="100"/>
      <c r="H127" s="54"/>
      <c r="I127" s="54"/>
      <c r="J127" s="100"/>
      <c r="K127" s="54"/>
      <c r="L127" s="101"/>
      <c r="M127" s="102"/>
      <c r="N127" s="102"/>
      <c r="O127" s="18"/>
      <c r="P127" s="102"/>
      <c r="Q127" s="102"/>
      <c r="R127" s="102"/>
      <c r="S127" s="103"/>
    </row>
    <row r="128" spans="1:19" s="88" customFormat="1" ht="15" customHeight="1" x14ac:dyDescent="0.25">
      <c r="A128" s="15"/>
      <c r="B128" s="54"/>
      <c r="C128" s="54"/>
      <c r="D128" s="16"/>
      <c r="E128" s="100"/>
      <c r="F128" s="18"/>
      <c r="G128" s="100"/>
      <c r="H128" s="54"/>
      <c r="I128" s="54"/>
      <c r="J128" s="100"/>
      <c r="K128" s="54"/>
      <c r="L128" s="101"/>
      <c r="M128" s="102"/>
      <c r="N128" s="102"/>
      <c r="O128" s="18"/>
      <c r="P128" s="102"/>
      <c r="Q128" s="102"/>
      <c r="R128" s="102"/>
      <c r="S128" s="103"/>
    </row>
    <row r="129" spans="1:19" s="88" customFormat="1" ht="15" customHeight="1" x14ac:dyDescent="0.25">
      <c r="A129" s="15"/>
      <c r="B129" s="54"/>
      <c r="C129" s="54"/>
      <c r="D129" s="16"/>
      <c r="E129" s="100"/>
      <c r="F129" s="18"/>
      <c r="G129" s="100"/>
      <c r="H129" s="54"/>
      <c r="I129" s="54"/>
      <c r="J129" s="100"/>
      <c r="K129" s="54"/>
      <c r="L129" s="101"/>
      <c r="M129" s="102"/>
      <c r="N129" s="102"/>
      <c r="O129" s="18"/>
      <c r="P129" s="102"/>
      <c r="Q129" s="102"/>
      <c r="R129" s="102"/>
      <c r="S129" s="103"/>
    </row>
    <row r="130" spans="1:19" s="88" customFormat="1" ht="15" customHeight="1" x14ac:dyDescent="0.25">
      <c r="A130" s="15"/>
      <c r="B130" s="54"/>
      <c r="C130" s="54"/>
      <c r="D130" s="16"/>
      <c r="E130" s="100"/>
      <c r="F130" s="18"/>
      <c r="G130" s="100"/>
      <c r="H130" s="54"/>
      <c r="I130" s="54"/>
      <c r="J130" s="100"/>
      <c r="K130" s="54"/>
      <c r="L130" s="101"/>
      <c r="M130" s="102"/>
      <c r="N130" s="102"/>
      <c r="O130" s="18"/>
      <c r="P130" s="102"/>
      <c r="Q130" s="102"/>
      <c r="R130" s="102"/>
      <c r="S130" s="103"/>
    </row>
    <row r="131" spans="1:19" s="88" customFormat="1" ht="15" customHeight="1" x14ac:dyDescent="0.25">
      <c r="A131" s="15"/>
      <c r="B131" s="54"/>
      <c r="C131" s="54"/>
      <c r="D131" s="16"/>
      <c r="E131" s="100"/>
      <c r="F131" s="18"/>
      <c r="G131" s="100"/>
      <c r="H131" s="54"/>
      <c r="I131" s="54"/>
      <c r="J131" s="100"/>
      <c r="K131" s="54"/>
      <c r="L131" s="101"/>
      <c r="M131" s="102"/>
      <c r="N131" s="102"/>
      <c r="O131" s="18"/>
      <c r="P131" s="102"/>
      <c r="Q131" s="102"/>
      <c r="R131" s="102"/>
      <c r="S131" s="103"/>
    </row>
    <row r="132" spans="1:19" s="88" customFormat="1" ht="15" customHeight="1" x14ac:dyDescent="0.25">
      <c r="A132" s="15"/>
      <c r="B132" s="54"/>
      <c r="C132" s="54"/>
      <c r="D132" s="16"/>
      <c r="E132" s="100"/>
      <c r="F132" s="18"/>
      <c r="G132" s="100"/>
      <c r="H132" s="54"/>
      <c r="I132" s="54"/>
      <c r="J132" s="100"/>
      <c r="K132" s="54"/>
      <c r="L132" s="101"/>
      <c r="M132" s="102"/>
      <c r="N132" s="102"/>
      <c r="O132" s="18"/>
      <c r="P132" s="102"/>
      <c r="Q132" s="102"/>
      <c r="R132" s="102"/>
      <c r="S132" s="103"/>
    </row>
    <row r="133" spans="1:19" s="88" customFormat="1" ht="15" customHeight="1" x14ac:dyDescent="0.25">
      <c r="A133" s="15"/>
      <c r="B133" s="54"/>
      <c r="C133" s="54"/>
      <c r="D133" s="16"/>
      <c r="E133" s="100"/>
      <c r="F133" s="18"/>
      <c r="G133" s="100"/>
      <c r="H133" s="54"/>
      <c r="I133" s="54"/>
      <c r="J133" s="100"/>
      <c r="K133" s="54"/>
      <c r="L133" s="101"/>
      <c r="M133" s="102"/>
      <c r="N133" s="102"/>
      <c r="O133" s="18"/>
      <c r="P133" s="102"/>
      <c r="Q133" s="102"/>
      <c r="R133" s="102"/>
      <c r="S133" s="103"/>
    </row>
    <row r="134" spans="1:19" s="88" customFormat="1" ht="15" customHeight="1" x14ac:dyDescent="0.25">
      <c r="A134" s="15"/>
      <c r="B134" s="54"/>
      <c r="C134" s="54"/>
      <c r="D134" s="16"/>
      <c r="E134" s="100"/>
      <c r="F134" s="18"/>
      <c r="G134" s="100"/>
      <c r="H134" s="54"/>
      <c r="I134" s="54"/>
      <c r="J134" s="100"/>
      <c r="K134" s="54"/>
      <c r="L134" s="101"/>
      <c r="M134" s="102"/>
      <c r="N134" s="102"/>
      <c r="O134" s="18"/>
      <c r="P134" s="102"/>
      <c r="Q134" s="102"/>
      <c r="R134" s="102"/>
      <c r="S134" s="103"/>
    </row>
    <row r="135" spans="1:19" s="88" customFormat="1" ht="15" customHeight="1" x14ac:dyDescent="0.25">
      <c r="A135" s="15"/>
      <c r="B135" s="54"/>
      <c r="C135" s="54"/>
      <c r="D135" s="16"/>
      <c r="E135" s="100"/>
      <c r="F135" s="18"/>
      <c r="G135" s="100"/>
      <c r="H135" s="54"/>
      <c r="I135" s="54"/>
      <c r="J135" s="100"/>
      <c r="K135" s="54"/>
      <c r="L135" s="101"/>
      <c r="M135" s="102"/>
      <c r="N135" s="102"/>
      <c r="O135" s="18"/>
      <c r="P135" s="102"/>
      <c r="Q135" s="102"/>
      <c r="R135" s="102"/>
      <c r="S135" s="103"/>
    </row>
    <row r="136" spans="1:19" s="88" customFormat="1" ht="15" customHeight="1" x14ac:dyDescent="0.25">
      <c r="A136" s="15"/>
      <c r="B136" s="54"/>
      <c r="C136" s="54"/>
      <c r="D136" s="16"/>
      <c r="E136" s="100"/>
      <c r="F136" s="18"/>
      <c r="G136" s="100"/>
      <c r="H136" s="54"/>
      <c r="I136" s="54"/>
      <c r="J136" s="100"/>
      <c r="K136" s="54"/>
      <c r="L136" s="101"/>
      <c r="M136" s="102"/>
      <c r="N136" s="102"/>
      <c r="O136" s="18"/>
      <c r="P136" s="102"/>
      <c r="Q136" s="102"/>
      <c r="R136" s="102"/>
      <c r="S136" s="103"/>
    </row>
    <row r="137" spans="1:19" s="88" customFormat="1" ht="15" customHeight="1" x14ac:dyDescent="0.25">
      <c r="A137" s="15"/>
      <c r="B137" s="54"/>
      <c r="C137" s="54"/>
      <c r="D137" s="16"/>
      <c r="E137" s="100"/>
      <c r="F137" s="18"/>
      <c r="G137" s="100"/>
      <c r="H137" s="54"/>
      <c r="I137" s="54"/>
      <c r="J137" s="100"/>
      <c r="K137" s="54"/>
      <c r="L137" s="101"/>
      <c r="M137" s="102"/>
      <c r="N137" s="102"/>
      <c r="O137" s="18"/>
      <c r="P137" s="102"/>
      <c r="Q137" s="102"/>
      <c r="R137" s="102"/>
      <c r="S137" s="103"/>
    </row>
    <row r="138" spans="1:19" s="88" customFormat="1" ht="15" customHeight="1" x14ac:dyDescent="0.25">
      <c r="A138" s="15"/>
      <c r="B138" s="54"/>
      <c r="C138" s="54"/>
      <c r="D138" s="16"/>
      <c r="E138" s="100"/>
      <c r="F138" s="18"/>
      <c r="G138" s="100"/>
      <c r="H138" s="54"/>
      <c r="I138" s="54"/>
      <c r="J138" s="100"/>
      <c r="K138" s="54"/>
      <c r="L138" s="101"/>
      <c r="M138" s="102"/>
      <c r="N138" s="102"/>
      <c r="O138" s="18"/>
      <c r="P138" s="102"/>
      <c r="Q138" s="102"/>
      <c r="R138" s="102"/>
      <c r="S138" s="103"/>
    </row>
    <row r="139" spans="1:19" s="88" customFormat="1" ht="15" customHeight="1" x14ac:dyDescent="0.25">
      <c r="A139" s="15"/>
      <c r="B139" s="54"/>
      <c r="C139" s="54"/>
      <c r="D139" s="16"/>
      <c r="E139" s="100"/>
      <c r="F139" s="18"/>
      <c r="G139" s="100"/>
      <c r="H139" s="54"/>
      <c r="I139" s="54"/>
      <c r="J139" s="100"/>
      <c r="K139" s="54"/>
      <c r="L139" s="101"/>
      <c r="M139" s="102"/>
      <c r="N139" s="102"/>
      <c r="O139" s="18"/>
      <c r="P139" s="102"/>
      <c r="Q139" s="102"/>
      <c r="R139" s="102"/>
      <c r="S139" s="103"/>
    </row>
    <row r="140" spans="1:19" s="88" customFormat="1" ht="15" customHeight="1" x14ac:dyDescent="0.25">
      <c r="A140" s="15"/>
      <c r="B140" s="54"/>
      <c r="C140" s="54"/>
      <c r="D140" s="16"/>
      <c r="E140" s="100"/>
      <c r="F140" s="18"/>
      <c r="G140" s="100"/>
      <c r="H140" s="54"/>
      <c r="I140" s="54"/>
      <c r="J140" s="100"/>
      <c r="K140" s="54"/>
      <c r="L140" s="101"/>
      <c r="M140" s="102"/>
      <c r="N140" s="102"/>
      <c r="O140" s="18"/>
      <c r="P140" s="102"/>
      <c r="Q140" s="102"/>
      <c r="R140" s="102"/>
      <c r="S140" s="103"/>
    </row>
    <row r="141" spans="1:19" s="88" customFormat="1" ht="15" customHeight="1" x14ac:dyDescent="0.25">
      <c r="A141" s="15"/>
      <c r="B141" s="54"/>
      <c r="C141" s="54"/>
      <c r="D141" s="16"/>
      <c r="E141" s="100"/>
      <c r="F141" s="18"/>
      <c r="G141" s="100"/>
      <c r="H141" s="54"/>
      <c r="I141" s="54"/>
      <c r="J141" s="100"/>
      <c r="K141" s="54"/>
      <c r="L141" s="101"/>
      <c r="M141" s="102"/>
      <c r="N141" s="102"/>
      <c r="O141" s="18"/>
      <c r="P141" s="102"/>
      <c r="Q141" s="102"/>
      <c r="R141" s="102"/>
      <c r="S141" s="103"/>
    </row>
    <row r="142" spans="1:19" s="88" customFormat="1" ht="15" customHeight="1" x14ac:dyDescent="0.25">
      <c r="A142" s="15"/>
      <c r="B142" s="54"/>
      <c r="C142" s="54"/>
      <c r="D142" s="16"/>
      <c r="E142" s="100"/>
      <c r="F142" s="18"/>
      <c r="G142" s="100"/>
      <c r="H142" s="54"/>
      <c r="I142" s="54"/>
      <c r="J142" s="100"/>
      <c r="K142" s="54"/>
      <c r="L142" s="101"/>
      <c r="M142" s="102"/>
      <c r="N142" s="102"/>
      <c r="O142" s="18"/>
      <c r="P142" s="102"/>
      <c r="Q142" s="102"/>
      <c r="R142" s="102"/>
      <c r="S142" s="103"/>
    </row>
    <row r="143" spans="1:19" s="88" customFormat="1" ht="15" customHeight="1" x14ac:dyDescent="0.25">
      <c r="A143" s="15"/>
      <c r="B143" s="54"/>
      <c r="C143" s="54"/>
      <c r="D143" s="16"/>
      <c r="E143" s="100"/>
      <c r="F143" s="18"/>
      <c r="G143" s="100"/>
      <c r="H143" s="54"/>
      <c r="I143" s="54"/>
      <c r="J143" s="100"/>
      <c r="K143" s="54"/>
      <c r="L143" s="101"/>
      <c r="M143" s="102"/>
      <c r="N143" s="102"/>
      <c r="O143" s="18"/>
      <c r="P143" s="102"/>
      <c r="Q143" s="102"/>
      <c r="R143" s="102"/>
      <c r="S143" s="103"/>
    </row>
    <row r="144" spans="1:19" s="88" customFormat="1" ht="15" customHeight="1" x14ac:dyDescent="0.25">
      <c r="A144" s="15"/>
      <c r="B144" s="54"/>
      <c r="C144" s="54"/>
      <c r="D144" s="16"/>
      <c r="E144" s="100"/>
      <c r="F144" s="18"/>
      <c r="G144" s="100"/>
      <c r="H144" s="54"/>
      <c r="I144" s="54"/>
      <c r="J144" s="100"/>
      <c r="K144" s="54"/>
      <c r="L144" s="101"/>
      <c r="M144" s="102"/>
      <c r="N144" s="102"/>
      <c r="O144" s="18"/>
      <c r="P144" s="102"/>
      <c r="Q144" s="102"/>
      <c r="R144" s="102"/>
      <c r="S144" s="103"/>
    </row>
    <row r="145" spans="1:19" s="88" customFormat="1" ht="15" customHeight="1" x14ac:dyDescent="0.25">
      <c r="A145" s="15"/>
      <c r="B145" s="54"/>
      <c r="C145" s="54"/>
      <c r="D145" s="16"/>
      <c r="E145" s="100"/>
      <c r="F145" s="18"/>
      <c r="G145" s="100"/>
      <c r="H145" s="54"/>
      <c r="I145" s="54"/>
      <c r="J145" s="100"/>
      <c r="K145" s="54"/>
      <c r="L145" s="101"/>
      <c r="M145" s="102"/>
      <c r="N145" s="102"/>
      <c r="O145" s="18"/>
      <c r="P145" s="102"/>
      <c r="Q145" s="102"/>
      <c r="R145" s="102"/>
      <c r="S145" s="103"/>
    </row>
    <row r="146" spans="1:19" ht="72" x14ac:dyDescent="0.25">
      <c r="A146" s="71" t="s">
        <v>186</v>
      </c>
      <c r="B146" s="71"/>
      <c r="C146" s="71"/>
      <c r="D146" s="71"/>
    </row>
    <row r="147" spans="1:19" ht="43.5" x14ac:dyDescent="0.25">
      <c r="A147" s="71" t="s">
        <v>249</v>
      </c>
      <c r="B147" s="71"/>
      <c r="C147" s="71"/>
      <c r="D147" s="71"/>
    </row>
    <row r="148" spans="1:19" ht="72" x14ac:dyDescent="0.25">
      <c r="A148" s="104" t="s">
        <v>250</v>
      </c>
      <c r="B148" s="71"/>
      <c r="C148" s="71"/>
      <c r="D148" s="71"/>
    </row>
    <row r="149" spans="1:19" ht="44.25" x14ac:dyDescent="0.25">
      <c r="A149" s="71" t="s">
        <v>287</v>
      </c>
      <c r="C149" s="81"/>
      <c r="D149" s="81"/>
    </row>
    <row r="150" spans="1:19" ht="29.25" x14ac:dyDescent="0.25">
      <c r="A150" s="71" t="s">
        <v>251</v>
      </c>
      <c r="B150" s="71"/>
      <c r="C150" s="71"/>
      <c r="D150" s="71"/>
    </row>
    <row r="151" spans="1:19" ht="42" customHeight="1" x14ac:dyDescent="0.25">
      <c r="A151" s="71" t="s">
        <v>252</v>
      </c>
      <c r="B151" s="71"/>
      <c r="C151" s="71"/>
      <c r="D151" s="39"/>
      <c r="L151" s="59"/>
      <c r="O151" s="39"/>
    </row>
  </sheetData>
  <mergeCells count="14">
    <mergeCell ref="A1:D1"/>
    <mergeCell ref="A9:D9"/>
    <mergeCell ref="A10:D10"/>
    <mergeCell ref="A4:D4"/>
    <mergeCell ref="A5:D5"/>
    <mergeCell ref="A6:D6"/>
    <mergeCell ref="A7:D7"/>
    <mergeCell ref="A8:D8"/>
    <mergeCell ref="P12:S12"/>
    <mergeCell ref="A12:D12"/>
    <mergeCell ref="E12:F12"/>
    <mergeCell ref="G12:I12"/>
    <mergeCell ref="J12:M12"/>
    <mergeCell ref="N12:O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0" bestFit="1" customWidth="1"/>
    <col min="2" max="2" width="24" style="10" bestFit="1" customWidth="1"/>
    <col min="3" max="3" width="24" style="10" customWidth="1"/>
    <col min="4" max="4" width="21" style="10" customWidth="1"/>
    <col min="5" max="6" width="22.7109375" style="10" customWidth="1"/>
    <col min="7" max="7" width="20" style="10" customWidth="1"/>
    <col min="8" max="8" width="14.5703125" style="10" customWidth="1"/>
    <col min="9" max="9" width="18" style="10" customWidth="1"/>
    <col min="10" max="10" width="19.140625" style="10" bestFit="1" customWidth="1"/>
    <col min="11" max="11" width="16.85546875" style="10" customWidth="1"/>
    <col min="12" max="12" width="14.140625" style="10" customWidth="1"/>
    <col min="13" max="13" width="14.5703125" style="10" customWidth="1"/>
    <col min="14" max="14" width="14.140625" style="10" customWidth="1"/>
    <col min="15" max="15" width="17" style="10" customWidth="1"/>
    <col min="16" max="16" width="13.5703125" style="10" customWidth="1"/>
    <col min="17" max="16384" width="11.42578125" style="10"/>
  </cols>
  <sheetData>
    <row r="1" spans="1:251" x14ac:dyDescent="0.25">
      <c r="A1" s="136" t="s">
        <v>123</v>
      </c>
      <c r="B1" s="136"/>
      <c r="C1" s="136"/>
      <c r="D1" s="136"/>
      <c r="E1" s="136"/>
    </row>
    <row r="2" spans="1:251" x14ac:dyDescent="0.25">
      <c r="A2" s="136" t="s">
        <v>25</v>
      </c>
      <c r="B2" s="136"/>
      <c r="C2" s="136"/>
      <c r="D2" s="136"/>
      <c r="E2" s="136"/>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row>
    <row r="3" spans="1:251" x14ac:dyDescent="0.25">
      <c r="A3" s="136" t="s">
        <v>26</v>
      </c>
      <c r="B3" s="136"/>
      <c r="C3" s="136"/>
      <c r="D3" s="136"/>
      <c r="E3" s="136"/>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row>
    <row r="4" spans="1:251" x14ac:dyDescent="0.25">
      <c r="A4" s="136" t="s">
        <v>11</v>
      </c>
      <c r="B4" s="136"/>
      <c r="C4" s="136"/>
      <c r="D4" s="136"/>
      <c r="E4" s="136"/>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row>
    <row r="5" spans="1:251" x14ac:dyDescent="0.25">
      <c r="A5" s="136" t="s">
        <v>12</v>
      </c>
      <c r="B5" s="136"/>
      <c r="C5" s="136"/>
      <c r="D5" s="136"/>
      <c r="E5" s="136"/>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row>
    <row r="6" spans="1:251" ht="15" customHeight="1" x14ac:dyDescent="0.25">
      <c r="A6" s="136" t="s">
        <v>7</v>
      </c>
      <c r="B6" s="136"/>
      <c r="C6" s="136"/>
      <c r="D6" s="136"/>
      <c r="E6" s="136"/>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row>
    <row r="7" spans="1:251" ht="15" customHeight="1" x14ac:dyDescent="0.25">
      <c r="A7" s="136" t="s">
        <v>9</v>
      </c>
      <c r="B7" s="136"/>
      <c r="C7" s="136"/>
      <c r="D7" s="136"/>
      <c r="E7" s="136"/>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row>
    <row r="8" spans="1:251" x14ac:dyDescent="0.25">
      <c r="A8" s="136" t="s">
        <v>8</v>
      </c>
      <c r="B8" s="136"/>
      <c r="C8" s="136"/>
      <c r="D8" s="136"/>
      <c r="E8" s="136"/>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row>
    <row r="9" spans="1:251" ht="15" customHeight="1" x14ac:dyDescent="0.25">
      <c r="A9" s="136" t="s">
        <v>10</v>
      </c>
      <c r="B9" s="136"/>
      <c r="C9" s="136"/>
      <c r="D9" s="136"/>
      <c r="E9" s="136"/>
      <c r="F9" s="31"/>
      <c r="G9" s="13">
        <v>12525.6</v>
      </c>
      <c r="H9" s="46">
        <f>G9/G14</f>
        <v>0.16459828116376252</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row>
    <row r="10" spans="1:251" s="22" customFormat="1" ht="29.25" customHeight="1" x14ac:dyDescent="0.25">
      <c r="A10" s="136" t="s">
        <v>14</v>
      </c>
      <c r="B10" s="136"/>
      <c r="C10" s="136"/>
      <c r="D10" s="136"/>
      <c r="E10" s="136"/>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row>
    <row r="12" spans="1:251" ht="30" customHeight="1" x14ac:dyDescent="0.25">
      <c r="A12" s="4" t="s">
        <v>15</v>
      </c>
      <c r="B12" s="5"/>
      <c r="C12" s="5"/>
      <c r="D12" s="51" t="s">
        <v>168</v>
      </c>
      <c r="E12" s="52"/>
      <c r="F12" s="53"/>
      <c r="G12" s="4" t="s">
        <v>93</v>
      </c>
      <c r="H12" s="5"/>
      <c r="I12" s="5"/>
      <c r="J12" s="5"/>
      <c r="K12" s="24" t="s">
        <v>91</v>
      </c>
      <c r="L12" s="25"/>
      <c r="M12" s="26" t="s">
        <v>16</v>
      </c>
      <c r="N12" s="27"/>
      <c r="O12" s="27"/>
      <c r="P12" s="28"/>
    </row>
    <row r="13" spans="1:251" s="30" customFormat="1" ht="87" customHeight="1" x14ac:dyDescent="0.25">
      <c r="A13" s="1" t="s">
        <v>5</v>
      </c>
      <c r="B13" s="1" t="s">
        <v>27</v>
      </c>
      <c r="C13" s="1" t="s">
        <v>29</v>
      </c>
      <c r="D13" s="40" t="s">
        <v>161</v>
      </c>
      <c r="E13" s="40" t="s">
        <v>162</v>
      </c>
      <c r="F13" s="38" t="s">
        <v>163</v>
      </c>
      <c r="G13" s="1" t="s">
        <v>121</v>
      </c>
      <c r="H13" s="1" t="s">
        <v>2</v>
      </c>
      <c r="I13" s="33" t="s">
        <v>4</v>
      </c>
      <c r="J13" s="1" t="s">
        <v>23</v>
      </c>
      <c r="K13" s="23" t="s">
        <v>21</v>
      </c>
      <c r="L13" s="23" t="s">
        <v>122</v>
      </c>
      <c r="M13" s="2" t="s">
        <v>22</v>
      </c>
      <c r="N13" s="3" t="s">
        <v>0</v>
      </c>
      <c r="O13" s="3" t="s">
        <v>24</v>
      </c>
      <c r="P13" s="2" t="s">
        <v>2</v>
      </c>
    </row>
    <row r="14" spans="1:251" ht="15" customHeight="1" x14ac:dyDescent="0.25">
      <c r="A14" s="11" t="s">
        <v>30</v>
      </c>
      <c r="B14" s="9" t="s">
        <v>28</v>
      </c>
      <c r="C14" s="9" t="s">
        <v>93</v>
      </c>
      <c r="D14" s="12">
        <v>79002</v>
      </c>
      <c r="E14" s="12"/>
      <c r="F14" s="12" t="s">
        <v>126</v>
      </c>
      <c r="G14" s="12">
        <v>76098</v>
      </c>
      <c r="H14" s="19" t="s">
        <v>18</v>
      </c>
      <c r="I14" s="19" t="s">
        <v>89</v>
      </c>
      <c r="J14" s="12">
        <v>76098</v>
      </c>
      <c r="K14" s="13">
        <v>75733</v>
      </c>
      <c r="L14" s="13">
        <f>G14-K14</f>
        <v>365</v>
      </c>
      <c r="M14" s="14"/>
      <c r="N14" s="14"/>
      <c r="O14" s="14"/>
      <c r="P14" s="14"/>
    </row>
    <row r="15" spans="1:251" ht="15" customHeight="1" x14ac:dyDescent="0.25">
      <c r="A15" s="11"/>
      <c r="B15" s="9"/>
      <c r="C15" s="9" t="s">
        <v>167</v>
      </c>
      <c r="D15" s="12"/>
      <c r="E15" s="12"/>
      <c r="F15" s="12"/>
      <c r="G15" s="12"/>
      <c r="H15" s="19"/>
      <c r="I15" s="19"/>
      <c r="J15" s="12"/>
      <c r="K15" s="13"/>
      <c r="L15" s="13"/>
      <c r="M15" s="14"/>
      <c r="N15" s="14"/>
      <c r="O15" s="14"/>
      <c r="P15" s="14"/>
    </row>
    <row r="16" spans="1:251" ht="15" customHeight="1" x14ac:dyDescent="0.25">
      <c r="A16" s="11" t="s">
        <v>31</v>
      </c>
      <c r="B16" s="9" t="s">
        <v>28</v>
      </c>
      <c r="C16" s="9"/>
      <c r="D16" s="12">
        <v>2448</v>
      </c>
      <c r="E16" s="12"/>
      <c r="F16" s="12" t="s">
        <v>126</v>
      </c>
      <c r="G16" s="12">
        <v>2448</v>
      </c>
      <c r="H16" s="19" t="s">
        <v>18</v>
      </c>
      <c r="I16" s="19" t="s">
        <v>89</v>
      </c>
      <c r="J16" s="12">
        <v>2448</v>
      </c>
      <c r="K16" s="13">
        <v>2448</v>
      </c>
      <c r="L16" s="13">
        <f>G16-K16</f>
        <v>0</v>
      </c>
      <c r="M16" s="14"/>
      <c r="N16" s="14"/>
      <c r="O16" s="14"/>
      <c r="P16" s="14"/>
    </row>
    <row r="17" spans="1:16" ht="15" customHeight="1" x14ac:dyDescent="0.25">
      <c r="A17" s="11" t="s">
        <v>32</v>
      </c>
      <c r="B17" s="9" t="s">
        <v>28</v>
      </c>
      <c r="C17" s="9"/>
      <c r="D17" s="12">
        <v>200</v>
      </c>
      <c r="E17" s="12"/>
      <c r="F17" s="12" t="s">
        <v>126</v>
      </c>
      <c r="G17" s="12">
        <v>145</v>
      </c>
      <c r="H17" s="19" t="s">
        <v>18</v>
      </c>
      <c r="I17" s="19" t="s">
        <v>89</v>
      </c>
      <c r="J17" s="12">
        <v>145</v>
      </c>
      <c r="K17" s="13">
        <v>145</v>
      </c>
      <c r="L17" s="13">
        <f>G17-K17</f>
        <v>0</v>
      </c>
      <c r="M17" s="14"/>
      <c r="N17" s="14"/>
      <c r="O17" s="14"/>
      <c r="P17" s="14"/>
    </row>
    <row r="18" spans="1:16" ht="15" customHeight="1" x14ac:dyDescent="0.25">
      <c r="A18" s="11" t="s">
        <v>19</v>
      </c>
      <c r="B18" s="9" t="s">
        <v>28</v>
      </c>
      <c r="C18" s="9"/>
      <c r="D18" s="12">
        <v>38472</v>
      </c>
      <c r="E18" s="12"/>
      <c r="F18" s="12" t="s">
        <v>126</v>
      </c>
      <c r="G18" s="12">
        <v>38472</v>
      </c>
      <c r="H18" s="19" t="s">
        <v>18</v>
      </c>
      <c r="I18" s="19" t="s">
        <v>89</v>
      </c>
      <c r="J18" s="12">
        <v>38472</v>
      </c>
      <c r="K18" s="12">
        <v>38472</v>
      </c>
      <c r="L18" s="13">
        <f>G18-K18</f>
        <v>0</v>
      </c>
      <c r="M18" s="14"/>
      <c r="N18" s="14"/>
      <c r="O18" s="14"/>
      <c r="P18" s="14"/>
    </row>
    <row r="19" spans="1:16" ht="15" customHeight="1" x14ac:dyDescent="0.25">
      <c r="A19" s="11"/>
      <c r="B19" s="9" t="s">
        <v>28</v>
      </c>
      <c r="C19" s="9"/>
      <c r="D19" s="12">
        <v>748</v>
      </c>
      <c r="E19" s="12"/>
      <c r="F19" s="12"/>
      <c r="G19" s="12"/>
      <c r="H19" s="19" t="s">
        <v>20</v>
      </c>
      <c r="I19" s="19"/>
      <c r="J19" s="12"/>
      <c r="K19" s="13"/>
      <c r="L19" s="13"/>
      <c r="M19" s="14"/>
      <c r="N19" s="14"/>
      <c r="O19" s="14"/>
      <c r="P19" s="14"/>
    </row>
    <row r="20" spans="1:16" ht="15" customHeight="1" x14ac:dyDescent="0.25">
      <c r="A20" s="11" t="s">
        <v>33</v>
      </c>
      <c r="B20" s="9" t="s">
        <v>90</v>
      </c>
      <c r="C20" s="9"/>
      <c r="D20" s="12">
        <v>748</v>
      </c>
      <c r="E20" s="12" t="s">
        <v>126</v>
      </c>
      <c r="F20" s="12"/>
      <c r="G20" s="12">
        <v>748</v>
      </c>
      <c r="H20" s="19" t="s">
        <v>18</v>
      </c>
      <c r="I20" s="19" t="s">
        <v>89</v>
      </c>
      <c r="J20" s="12">
        <v>748</v>
      </c>
      <c r="K20" s="13">
        <v>748</v>
      </c>
      <c r="L20" s="13">
        <f>G20-K20</f>
        <v>0</v>
      </c>
      <c r="M20" s="14"/>
      <c r="N20" s="14"/>
      <c r="O20" s="14"/>
      <c r="P20" s="14"/>
    </row>
    <row r="21" spans="1:16" ht="15" customHeight="1" x14ac:dyDescent="0.25">
      <c r="A21" s="11" t="s">
        <v>30</v>
      </c>
      <c r="B21" s="9" t="s">
        <v>90</v>
      </c>
      <c r="C21" s="9"/>
      <c r="D21" s="12">
        <v>58388</v>
      </c>
      <c r="E21" s="12" t="s">
        <v>126</v>
      </c>
      <c r="F21" s="12"/>
      <c r="G21" s="12">
        <v>58388</v>
      </c>
      <c r="H21" s="19" t="s">
        <v>18</v>
      </c>
      <c r="I21" s="19" t="s">
        <v>89</v>
      </c>
      <c r="J21" s="12">
        <v>58388</v>
      </c>
      <c r="K21" s="13">
        <v>58100</v>
      </c>
      <c r="L21" s="13">
        <f>G21-K21</f>
        <v>288</v>
      </c>
      <c r="M21" s="14"/>
      <c r="N21" s="14"/>
      <c r="O21" s="14"/>
      <c r="P21" s="14"/>
    </row>
    <row r="22" spans="1:16" ht="15" customHeight="1" x14ac:dyDescent="0.25">
      <c r="A22" s="11" t="s">
        <v>88</v>
      </c>
      <c r="B22" s="9" t="s">
        <v>90</v>
      </c>
      <c r="C22" s="9"/>
      <c r="D22" s="12">
        <v>1307</v>
      </c>
      <c r="E22" s="12" t="s">
        <v>126</v>
      </c>
      <c r="F22" s="12"/>
      <c r="G22" s="12">
        <v>1307</v>
      </c>
      <c r="H22" s="19" t="s">
        <v>18</v>
      </c>
      <c r="I22" s="19" t="s">
        <v>89</v>
      </c>
      <c r="J22" s="12">
        <v>1307</v>
      </c>
      <c r="K22" s="13">
        <v>1306.2</v>
      </c>
      <c r="L22" s="13">
        <f>G22-K22</f>
        <v>0.79999999999995453</v>
      </c>
      <c r="M22" s="14"/>
      <c r="N22" s="14"/>
      <c r="O22" s="14"/>
      <c r="P22" s="14"/>
    </row>
    <row r="23" spans="1:16" ht="15" customHeight="1" x14ac:dyDescent="0.25">
      <c r="A23" s="11" t="s">
        <v>19</v>
      </c>
      <c r="B23" s="9" t="s">
        <v>90</v>
      </c>
      <c r="C23" s="9"/>
      <c r="D23" s="12">
        <v>18892</v>
      </c>
      <c r="E23" s="12" t="s">
        <v>126</v>
      </c>
      <c r="F23" s="12"/>
      <c r="G23" s="12">
        <v>18892</v>
      </c>
      <c r="H23" s="19" t="s">
        <v>18</v>
      </c>
      <c r="I23" s="19" t="s">
        <v>89</v>
      </c>
      <c r="J23" s="12">
        <v>9652</v>
      </c>
      <c r="K23" s="12">
        <v>9652</v>
      </c>
      <c r="L23" s="13">
        <f>G23-K23</f>
        <v>9240</v>
      </c>
      <c r="M23" s="14"/>
      <c r="N23" s="14"/>
      <c r="O23" s="14"/>
      <c r="P23" s="14"/>
    </row>
    <row r="24" spans="1:16" ht="15" customHeight="1" x14ac:dyDescent="0.25">
      <c r="A24" s="11"/>
      <c r="B24" s="9" t="s">
        <v>90</v>
      </c>
      <c r="C24" s="9"/>
      <c r="D24" s="12">
        <v>2953</v>
      </c>
      <c r="E24" s="12"/>
      <c r="F24" s="12"/>
      <c r="G24" s="12"/>
      <c r="H24" s="19" t="s">
        <v>20</v>
      </c>
      <c r="I24" s="19"/>
      <c r="J24" s="12"/>
      <c r="K24" s="13"/>
      <c r="L24" s="13"/>
      <c r="M24" s="14"/>
      <c r="N24" s="14"/>
      <c r="O24" s="14"/>
      <c r="P24" s="14"/>
    </row>
    <row r="25" spans="1:16" ht="15" customHeight="1" x14ac:dyDescent="0.25">
      <c r="A25" s="15"/>
      <c r="B25" s="16"/>
      <c r="C25" s="16"/>
      <c r="D25" s="18"/>
      <c r="E25" s="18"/>
    </row>
    <row r="26" spans="1:16" s="39" customFormat="1" ht="90" customHeight="1" x14ac:dyDescent="0.25">
      <c r="A26" s="134" t="s">
        <v>169</v>
      </c>
      <c r="B26" s="134"/>
      <c r="C26" s="134"/>
      <c r="D26" s="134"/>
    </row>
    <row r="27" spans="1:16" s="39" customFormat="1" ht="20.100000000000001" customHeight="1" x14ac:dyDescent="0.25">
      <c r="A27" s="135" t="s">
        <v>124</v>
      </c>
      <c r="B27" s="135"/>
      <c r="C27" s="135"/>
      <c r="D27" s="135"/>
    </row>
    <row r="28" spans="1:16" s="39" customFormat="1" ht="14.25" x14ac:dyDescent="0.25">
      <c r="A28" s="134" t="s">
        <v>165</v>
      </c>
      <c r="B28" s="134"/>
      <c r="C28" s="134"/>
      <c r="D28" s="134"/>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0" bestFit="1" customWidth="1"/>
    <col min="2" max="2" width="24" style="10" bestFit="1" customWidth="1"/>
    <col min="3" max="3" width="18.28515625" style="10" bestFit="1" customWidth="1"/>
    <col min="4" max="4" width="23.140625" style="10" bestFit="1" customWidth="1"/>
    <col min="5" max="5" width="31" style="39" bestFit="1" customWidth="1"/>
    <col min="6" max="6" width="21" style="39" customWidth="1"/>
    <col min="7" max="7" width="22.7109375" style="39" customWidth="1"/>
    <col min="8" max="8" width="20.42578125" style="39" customWidth="1"/>
    <col min="9" max="9" width="22.7109375" style="39" customWidth="1"/>
    <col min="10" max="11" width="20.7109375" style="39" customWidth="1"/>
    <col min="12" max="12" width="24.28515625" style="39" customWidth="1"/>
    <col min="13" max="13" width="14" style="39" customWidth="1"/>
    <col min="14" max="14" width="22.7109375" style="39" customWidth="1"/>
    <col min="15" max="15" width="25.85546875" style="39" bestFit="1" customWidth="1"/>
    <col min="16" max="16" width="19.7109375" style="39" customWidth="1"/>
    <col min="17" max="17" width="20.85546875" style="39" customWidth="1"/>
    <col min="18" max="18" width="16.140625" style="39" customWidth="1"/>
    <col min="19" max="19" width="21.85546875" style="39" customWidth="1"/>
    <col min="20" max="20" width="16.42578125" style="39" customWidth="1"/>
    <col min="21" max="21" width="17.140625" style="39" customWidth="1"/>
    <col min="22" max="22" width="14.28515625" style="39" customWidth="1"/>
    <col min="23" max="16384" width="11.42578125" style="39"/>
  </cols>
  <sheetData>
    <row r="1" spans="1:251" s="43" customFormat="1" ht="15" customHeight="1" x14ac:dyDescent="0.25">
      <c r="A1" s="136" t="s">
        <v>123</v>
      </c>
      <c r="B1" s="136"/>
      <c r="C1" s="136"/>
      <c r="D1" s="136"/>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row>
    <row r="2" spans="1:251" s="43" customFormat="1" ht="15" customHeight="1" x14ac:dyDescent="0.25">
      <c r="A2" s="136" t="s">
        <v>25</v>
      </c>
      <c r="B2" s="136"/>
      <c r="C2" s="136"/>
      <c r="D2" s="136"/>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row>
    <row r="3" spans="1:251" s="43" customFormat="1" ht="15" customHeight="1" x14ac:dyDescent="0.25">
      <c r="A3" s="136" t="s">
        <v>26</v>
      </c>
      <c r="B3" s="136"/>
      <c r="C3" s="136"/>
      <c r="D3" s="136"/>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row>
    <row r="4" spans="1:251" s="43" customFormat="1" ht="15" customHeight="1" x14ac:dyDescent="0.25">
      <c r="A4" s="136" t="s">
        <v>11</v>
      </c>
      <c r="B4" s="136"/>
      <c r="C4" s="136"/>
      <c r="D4" s="136"/>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row>
    <row r="5" spans="1:251" s="43" customFormat="1" ht="15" customHeight="1" x14ac:dyDescent="0.25">
      <c r="A5" s="136" t="s">
        <v>12</v>
      </c>
      <c r="B5" s="136"/>
      <c r="C5" s="136"/>
      <c r="D5" s="136"/>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row>
    <row r="6" spans="1:251" s="43" customFormat="1" ht="15" customHeight="1" x14ac:dyDescent="0.25">
      <c r="A6" s="136" t="s">
        <v>7</v>
      </c>
      <c r="B6" s="136"/>
      <c r="C6" s="136"/>
      <c r="D6" s="136"/>
      <c r="E6" s="42"/>
      <c r="F6" s="42"/>
      <c r="G6" s="42"/>
      <c r="H6" s="6">
        <v>372400</v>
      </c>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row>
    <row r="7" spans="1:251" s="43" customFormat="1" ht="15" customHeight="1" x14ac:dyDescent="0.25">
      <c r="A7" s="136" t="s">
        <v>9</v>
      </c>
      <c r="B7" s="136"/>
      <c r="C7" s="136"/>
      <c r="D7" s="136"/>
      <c r="E7" s="42"/>
      <c r="F7" s="42"/>
      <c r="G7" s="42"/>
      <c r="H7" s="44">
        <f>H6*0.25</f>
        <v>93100</v>
      </c>
      <c r="I7" s="45"/>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row>
    <row r="8" spans="1:251" s="43" customFormat="1" ht="15" customHeight="1" x14ac:dyDescent="0.25">
      <c r="A8" s="136" t="s">
        <v>8</v>
      </c>
      <c r="B8" s="136"/>
      <c r="C8" s="136"/>
      <c r="D8" s="136"/>
      <c r="E8" s="42"/>
      <c r="F8" s="42"/>
      <c r="G8" s="42"/>
      <c r="H8" s="31"/>
      <c r="I8" s="42"/>
      <c r="J8" s="42"/>
      <c r="K8" s="42"/>
      <c r="L8" s="42" t="s">
        <v>160</v>
      </c>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row>
    <row r="9" spans="1:251" s="43" customFormat="1" ht="15" customHeight="1" x14ac:dyDescent="0.25">
      <c r="A9" s="136" t="s">
        <v>10</v>
      </c>
      <c r="B9" s="136"/>
      <c r="C9" s="136"/>
      <c r="D9" s="136"/>
      <c r="E9" s="42"/>
      <c r="F9" s="42"/>
      <c r="G9" s="42"/>
      <c r="H9" s="42">
        <v>186200</v>
      </c>
      <c r="I9" s="42"/>
      <c r="J9" s="42"/>
      <c r="K9" s="42"/>
      <c r="L9" s="47">
        <v>255237</v>
      </c>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row>
    <row r="10" spans="1:251" s="43" customFormat="1" ht="29.25" customHeight="1" x14ac:dyDescent="0.25">
      <c r="A10" s="136" t="s">
        <v>14</v>
      </c>
      <c r="B10" s="136"/>
      <c r="C10" s="136"/>
      <c r="D10" s="136"/>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row>
    <row r="11" spans="1:251" s="43" customFormat="1" x14ac:dyDescent="0.25">
      <c r="A11" s="10"/>
      <c r="B11" s="10"/>
      <c r="C11" s="10"/>
      <c r="D11" s="10"/>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row>
    <row r="12" spans="1:251" s="10" customFormat="1" ht="30" customHeight="1" x14ac:dyDescent="0.25">
      <c r="A12" s="4" t="s">
        <v>15</v>
      </c>
      <c r="B12" s="5"/>
      <c r="C12" s="5"/>
      <c r="D12" s="5"/>
      <c r="E12" s="5"/>
      <c r="F12" s="5"/>
      <c r="G12" s="4" t="s">
        <v>155</v>
      </c>
      <c r="H12" s="5"/>
      <c r="I12" s="37"/>
      <c r="J12" s="4" t="s">
        <v>154</v>
      </c>
      <c r="K12" s="5"/>
      <c r="L12" s="5"/>
      <c r="M12" s="5"/>
      <c r="N12" s="37"/>
      <c r="O12" s="4" t="s">
        <v>93</v>
      </c>
      <c r="P12" s="5"/>
      <c r="Q12" s="5"/>
      <c r="R12" s="5"/>
      <c r="S12" s="5"/>
      <c r="T12" s="37"/>
      <c r="U12" s="24" t="s">
        <v>91</v>
      </c>
      <c r="V12" s="25"/>
      <c r="W12" s="26" t="s">
        <v>16</v>
      </c>
      <c r="X12" s="27"/>
      <c r="Y12" s="27"/>
      <c r="Z12" s="28"/>
    </row>
    <row r="13" spans="1:251" s="30" customFormat="1" ht="87" customHeight="1" x14ac:dyDescent="0.25">
      <c r="A13" s="1" t="s">
        <v>5</v>
      </c>
      <c r="B13" s="1" t="s">
        <v>27</v>
      </c>
      <c r="C13" s="1" t="s">
        <v>29</v>
      </c>
      <c r="D13" s="1" t="s">
        <v>1</v>
      </c>
      <c r="E13" s="1" t="s">
        <v>17</v>
      </c>
      <c r="F13" s="1" t="s">
        <v>92</v>
      </c>
      <c r="G13" s="40" t="s">
        <v>127</v>
      </c>
      <c r="H13" s="38" t="s">
        <v>158</v>
      </c>
      <c r="I13" s="38" t="s">
        <v>156</v>
      </c>
      <c r="J13" s="34" t="s">
        <v>127</v>
      </c>
      <c r="K13" s="34" t="s">
        <v>158</v>
      </c>
      <c r="L13" s="34" t="s">
        <v>157</v>
      </c>
      <c r="M13" s="34" t="s">
        <v>91</v>
      </c>
      <c r="N13" s="34" t="s">
        <v>153</v>
      </c>
      <c r="O13" s="1" t="s">
        <v>121</v>
      </c>
      <c r="P13" s="1" t="s">
        <v>2</v>
      </c>
      <c r="Q13" s="1" t="s">
        <v>3</v>
      </c>
      <c r="R13" s="33" t="s">
        <v>4</v>
      </c>
      <c r="S13" s="33" t="s">
        <v>152</v>
      </c>
      <c r="T13" s="1" t="s">
        <v>23</v>
      </c>
      <c r="U13" s="23" t="s">
        <v>21</v>
      </c>
      <c r="V13" s="23" t="s">
        <v>122</v>
      </c>
      <c r="W13" s="2" t="s">
        <v>22</v>
      </c>
      <c r="X13" s="3" t="s">
        <v>0</v>
      </c>
      <c r="Y13" s="3" t="s">
        <v>24</v>
      </c>
      <c r="Z13" s="2" t="s">
        <v>2</v>
      </c>
    </row>
    <row r="14" spans="1:251" s="10" customFormat="1" ht="15" customHeight="1" x14ac:dyDescent="0.25">
      <c r="A14" s="11" t="s">
        <v>30</v>
      </c>
      <c r="B14" s="9" t="s">
        <v>28</v>
      </c>
      <c r="C14" s="20"/>
      <c r="D14" s="19" t="s">
        <v>34</v>
      </c>
      <c r="E14" s="19" t="s">
        <v>48</v>
      </c>
      <c r="F14" s="12">
        <v>12526</v>
      </c>
      <c r="G14" s="12"/>
      <c r="H14" s="12">
        <v>93100</v>
      </c>
      <c r="I14" s="12">
        <v>186200</v>
      </c>
      <c r="J14" s="12" t="s">
        <v>126</v>
      </c>
      <c r="K14" s="12" t="s">
        <v>126</v>
      </c>
      <c r="L14" s="12" t="s">
        <v>126</v>
      </c>
      <c r="M14" s="35">
        <f t="shared" ref="M14:M27" si="0">IFERROR(IF(IF(AND(A14&lt;&gt;"",B14="PRIMER SEMESTRE"),SUMIF($A$14:$A$27,A14,$O$14:$O$27),""),(U14/IF(AND(A14&lt;&gt;"",B14="PRIMER SEMESTRE"),SUMIF($A$14:$A$27,A14,$O$14:$O$27),"")),""),"")</f>
        <v>0.16459828116376252</v>
      </c>
      <c r="N14" s="36">
        <f>SUMIF($A$13:A14,A14,$M$13:M14)</f>
        <v>0.16459828116376252</v>
      </c>
      <c r="O14" s="12">
        <v>12526</v>
      </c>
      <c r="P14" s="19" t="s">
        <v>18</v>
      </c>
      <c r="Q14" s="19" t="s">
        <v>107</v>
      </c>
      <c r="R14" s="19" t="s">
        <v>89</v>
      </c>
      <c r="S14" s="19" t="s">
        <v>128</v>
      </c>
      <c r="T14" s="12">
        <v>12526</v>
      </c>
      <c r="U14" s="13">
        <v>12525.6</v>
      </c>
      <c r="V14" s="13">
        <f t="shared" ref="V14:V26" si="1">O14-U14</f>
        <v>0.3999999999996362</v>
      </c>
      <c r="W14" s="14"/>
      <c r="X14" s="14"/>
      <c r="Y14" s="14"/>
      <c r="Z14" s="14"/>
    </row>
    <row r="15" spans="1:251" s="10" customFormat="1" ht="15" customHeight="1" x14ac:dyDescent="0.25">
      <c r="A15" s="11" t="s">
        <v>31</v>
      </c>
      <c r="B15" s="9" t="s">
        <v>28</v>
      </c>
      <c r="C15" s="20"/>
      <c r="D15" s="19" t="s">
        <v>35</v>
      </c>
      <c r="E15" s="19" t="s">
        <v>49</v>
      </c>
      <c r="F15" s="12">
        <v>2448</v>
      </c>
      <c r="G15" s="12"/>
      <c r="H15" s="12"/>
      <c r="I15" s="12">
        <v>173674</v>
      </c>
      <c r="J15" s="12" t="s">
        <v>126</v>
      </c>
      <c r="K15" s="12" t="s">
        <v>126</v>
      </c>
      <c r="L15" s="12" t="s">
        <v>126</v>
      </c>
      <c r="M15" s="35">
        <f t="shared" si="0"/>
        <v>1</v>
      </c>
      <c r="N15" s="36">
        <f>SUMIF($A$13:A15,A15,$M$13:M15)</f>
        <v>1</v>
      </c>
      <c r="O15" s="12">
        <v>2448</v>
      </c>
      <c r="P15" s="19" t="s">
        <v>18</v>
      </c>
      <c r="Q15" s="19" t="s">
        <v>108</v>
      </c>
      <c r="R15" s="19" t="s">
        <v>89</v>
      </c>
      <c r="S15" s="19" t="s">
        <v>129</v>
      </c>
      <c r="T15" s="12">
        <v>2448</v>
      </c>
      <c r="U15" s="13">
        <v>2448</v>
      </c>
      <c r="V15" s="13">
        <f t="shared" si="1"/>
        <v>0</v>
      </c>
      <c r="W15" s="14"/>
      <c r="X15" s="14"/>
      <c r="Y15" s="14"/>
      <c r="Z15" s="14"/>
    </row>
    <row r="16" spans="1:251" s="10" customFormat="1" ht="15" customHeight="1" x14ac:dyDescent="0.25">
      <c r="A16" s="11" t="s">
        <v>30</v>
      </c>
      <c r="B16" s="9" t="s">
        <v>28</v>
      </c>
      <c r="C16" s="20"/>
      <c r="D16" s="19" t="s">
        <v>36</v>
      </c>
      <c r="E16" s="19" t="s">
        <v>50</v>
      </c>
      <c r="F16" s="12">
        <v>14743</v>
      </c>
      <c r="G16" s="12"/>
      <c r="H16" s="12"/>
      <c r="I16" s="12">
        <v>171226</v>
      </c>
      <c r="J16" s="12" t="s">
        <v>126</v>
      </c>
      <c r="K16" s="12" t="s">
        <v>126</v>
      </c>
      <c r="L16" s="12" t="s">
        <v>126</v>
      </c>
      <c r="M16" s="35">
        <f t="shared" si="0"/>
        <v>0.1937297957896397</v>
      </c>
      <c r="N16" s="36">
        <f>SUMIF($A$13:A16,A16,$M$13:M16)</f>
        <v>0.35832807695340219</v>
      </c>
      <c r="O16" s="12">
        <v>14743</v>
      </c>
      <c r="P16" s="19" t="s">
        <v>18</v>
      </c>
      <c r="Q16" s="19" t="s">
        <v>109</v>
      </c>
      <c r="R16" s="19" t="s">
        <v>89</v>
      </c>
      <c r="S16" s="19" t="s">
        <v>130</v>
      </c>
      <c r="T16" s="12">
        <v>14743</v>
      </c>
      <c r="U16" s="13">
        <v>14742.45</v>
      </c>
      <c r="V16" s="13">
        <f t="shared" si="1"/>
        <v>0.5499999999992724</v>
      </c>
      <c r="W16" s="14"/>
      <c r="X16" s="14"/>
      <c r="Y16" s="14"/>
      <c r="Z16" s="14"/>
    </row>
    <row r="17" spans="1:26" s="10" customFormat="1" ht="15" customHeight="1" x14ac:dyDescent="0.25">
      <c r="A17" s="11" t="s">
        <v>30</v>
      </c>
      <c r="B17" s="9" t="s">
        <v>28</v>
      </c>
      <c r="C17" s="20"/>
      <c r="D17" s="19" t="s">
        <v>37</v>
      </c>
      <c r="E17" s="19" t="s">
        <v>51</v>
      </c>
      <c r="F17" s="12">
        <v>3840</v>
      </c>
      <c r="G17" s="12"/>
      <c r="H17" s="12"/>
      <c r="I17" s="12">
        <v>156483</v>
      </c>
      <c r="J17" s="12" t="s">
        <v>126</v>
      </c>
      <c r="K17" s="12" t="s">
        <v>126</v>
      </c>
      <c r="L17" s="12" t="s">
        <v>126</v>
      </c>
      <c r="M17" s="35">
        <f t="shared" si="0"/>
        <v>4.5730505400930377E-2</v>
      </c>
      <c r="N17" s="36">
        <f>SUMIF($A$13:A17,A17,$M$13:M17)</f>
        <v>0.40405858235433256</v>
      </c>
      <c r="O17" s="12">
        <v>3840</v>
      </c>
      <c r="P17" s="19" t="s">
        <v>18</v>
      </c>
      <c r="Q17" s="19" t="s">
        <v>110</v>
      </c>
      <c r="R17" s="19" t="s">
        <v>89</v>
      </c>
      <c r="S17" s="19" t="s">
        <v>131</v>
      </c>
      <c r="T17" s="12">
        <v>3480</v>
      </c>
      <c r="U17" s="13">
        <v>3480</v>
      </c>
      <c r="V17" s="13">
        <f t="shared" si="1"/>
        <v>360</v>
      </c>
      <c r="W17" s="14"/>
      <c r="X17" s="14"/>
      <c r="Y17" s="14"/>
      <c r="Z17" s="14"/>
    </row>
    <row r="18" spans="1:26" s="10" customFormat="1" ht="15" customHeight="1" x14ac:dyDescent="0.25">
      <c r="A18" s="11" t="s">
        <v>32</v>
      </c>
      <c r="B18" s="9" t="s">
        <v>28</v>
      </c>
      <c r="C18" s="20"/>
      <c r="D18" s="19" t="s">
        <v>38</v>
      </c>
      <c r="E18" s="19" t="s">
        <v>52</v>
      </c>
      <c r="F18" s="41">
        <v>200</v>
      </c>
      <c r="G18" s="12"/>
      <c r="H18" s="12"/>
      <c r="I18" s="12">
        <v>152643</v>
      </c>
      <c r="J18" s="12" t="s">
        <v>126</v>
      </c>
      <c r="K18" s="12" t="s">
        <v>126</v>
      </c>
      <c r="L18" s="12" t="s">
        <v>126</v>
      </c>
      <c r="M18" s="35">
        <f t="shared" si="0"/>
        <v>1</v>
      </c>
      <c r="N18" s="36">
        <f>SUMIF($A$13:A18,A18,$M$13:M18)</f>
        <v>1</v>
      </c>
      <c r="O18" s="41">
        <v>145</v>
      </c>
      <c r="P18" s="19" t="s">
        <v>18</v>
      </c>
      <c r="Q18" s="19" t="s">
        <v>111</v>
      </c>
      <c r="R18" s="19" t="s">
        <v>89</v>
      </c>
      <c r="S18" s="19" t="s">
        <v>132</v>
      </c>
      <c r="T18" s="12">
        <v>145</v>
      </c>
      <c r="U18" s="13">
        <v>145</v>
      </c>
      <c r="V18" s="13">
        <f t="shared" si="1"/>
        <v>0</v>
      </c>
      <c r="W18" s="14"/>
      <c r="X18" s="14"/>
      <c r="Y18" s="14"/>
      <c r="Z18" s="14"/>
    </row>
    <row r="19" spans="1:26" s="10" customFormat="1" ht="15" customHeight="1" x14ac:dyDescent="0.25">
      <c r="A19" s="11" t="s">
        <v>30</v>
      </c>
      <c r="B19" s="9" t="s">
        <v>28</v>
      </c>
      <c r="C19" s="20"/>
      <c r="D19" s="19" t="s">
        <v>39</v>
      </c>
      <c r="E19" s="19" t="s">
        <v>53</v>
      </c>
      <c r="F19" s="12">
        <v>8841</v>
      </c>
      <c r="G19" s="12"/>
      <c r="H19" s="12"/>
      <c r="I19" s="12">
        <v>152498</v>
      </c>
      <c r="J19" s="12" t="s">
        <v>126</v>
      </c>
      <c r="K19" s="12" t="s">
        <v>126</v>
      </c>
      <c r="L19" s="12" t="s">
        <v>126</v>
      </c>
      <c r="M19" s="35">
        <f t="shared" si="0"/>
        <v>0.1161680990301979</v>
      </c>
      <c r="N19" s="36">
        <f>SUMIF($A$13:A19,A19,$M$13:M19)</f>
        <v>0.52022668138453043</v>
      </c>
      <c r="O19" s="12">
        <v>8841</v>
      </c>
      <c r="P19" s="19" t="s">
        <v>18</v>
      </c>
      <c r="Q19" s="19" t="s">
        <v>112</v>
      </c>
      <c r="R19" s="19" t="s">
        <v>89</v>
      </c>
      <c r="S19" s="19" t="s">
        <v>133</v>
      </c>
      <c r="T19" s="21">
        <v>9201</v>
      </c>
      <c r="U19" s="13">
        <v>8840.16</v>
      </c>
      <c r="V19" s="13">
        <f t="shared" si="1"/>
        <v>0.84000000000014552</v>
      </c>
      <c r="W19" s="14"/>
      <c r="X19" s="14"/>
      <c r="Y19" s="14"/>
      <c r="Z19" s="14"/>
    </row>
    <row r="20" spans="1:26" s="10" customFormat="1" ht="15" customHeight="1" x14ac:dyDescent="0.25">
      <c r="A20" s="11" t="s">
        <v>19</v>
      </c>
      <c r="B20" s="9" t="s">
        <v>28</v>
      </c>
      <c r="C20" s="20"/>
      <c r="D20" s="19" t="s">
        <v>40</v>
      </c>
      <c r="E20" s="19" t="s">
        <v>54</v>
      </c>
      <c r="F20" s="12">
        <v>1512</v>
      </c>
      <c r="G20" s="12"/>
      <c r="H20" s="12"/>
      <c r="I20" s="12">
        <v>143657</v>
      </c>
      <c r="J20" s="12" t="s">
        <v>126</v>
      </c>
      <c r="K20" s="12" t="s">
        <v>126</v>
      </c>
      <c r="L20" s="12" t="s">
        <v>126</v>
      </c>
      <c r="M20" s="35">
        <f t="shared" si="0"/>
        <v>3.9301310043668124E-2</v>
      </c>
      <c r="N20" s="36">
        <f>SUMIF($A$13:A20,A20,$M$13:M20)</f>
        <v>3.9301310043668124E-2</v>
      </c>
      <c r="O20" s="12">
        <v>1512</v>
      </c>
      <c r="P20" s="19" t="s">
        <v>18</v>
      </c>
      <c r="Q20" s="19" t="s">
        <v>113</v>
      </c>
      <c r="R20" s="19" t="s">
        <v>89</v>
      </c>
      <c r="S20" s="19" t="s">
        <v>134</v>
      </c>
      <c r="T20" s="12">
        <v>1512</v>
      </c>
      <c r="U20" s="13">
        <v>1512</v>
      </c>
      <c r="V20" s="13">
        <f t="shared" si="1"/>
        <v>0</v>
      </c>
      <c r="W20" s="14"/>
      <c r="X20" s="14"/>
      <c r="Y20" s="14"/>
      <c r="Z20" s="14"/>
    </row>
    <row r="21" spans="1:26" s="10" customFormat="1" ht="15" customHeight="1" x14ac:dyDescent="0.25">
      <c r="A21" s="11" t="s">
        <v>30</v>
      </c>
      <c r="B21" s="9" t="s">
        <v>28</v>
      </c>
      <c r="C21" s="20"/>
      <c r="D21" s="19" t="s">
        <v>41</v>
      </c>
      <c r="E21" s="19" t="s">
        <v>55</v>
      </c>
      <c r="F21" s="12">
        <v>9064</v>
      </c>
      <c r="G21" s="12"/>
      <c r="H21" s="12"/>
      <c r="I21" s="12">
        <v>142145</v>
      </c>
      <c r="J21" s="12" t="s">
        <v>126</v>
      </c>
      <c r="K21" s="12" t="s">
        <v>126</v>
      </c>
      <c r="L21" s="12" t="s">
        <v>126</v>
      </c>
      <c r="M21" s="35">
        <f t="shared" si="0"/>
        <v>0.11909813661331441</v>
      </c>
      <c r="N21" s="36">
        <f>SUMIF($A$13:A21,A21,$M$13:M21)</f>
        <v>0.6393248179978448</v>
      </c>
      <c r="O21" s="12">
        <v>9064</v>
      </c>
      <c r="P21" s="19" t="s">
        <v>18</v>
      </c>
      <c r="Q21" s="19" t="s">
        <v>114</v>
      </c>
      <c r="R21" s="19" t="s">
        <v>89</v>
      </c>
      <c r="S21" s="19" t="s">
        <v>135</v>
      </c>
      <c r="T21" s="12">
        <v>9064</v>
      </c>
      <c r="U21" s="13">
        <v>9063.1299999999992</v>
      </c>
      <c r="V21" s="13">
        <f t="shared" si="1"/>
        <v>0.87000000000080036</v>
      </c>
      <c r="W21" s="14"/>
      <c r="X21" s="14"/>
      <c r="Y21" s="14"/>
      <c r="Z21" s="14"/>
    </row>
    <row r="22" spans="1:26" s="10" customFormat="1" ht="15" customHeight="1" x14ac:dyDescent="0.25">
      <c r="A22" s="11" t="s">
        <v>30</v>
      </c>
      <c r="B22" s="9" t="s">
        <v>28</v>
      </c>
      <c r="C22" s="20"/>
      <c r="D22" s="19" t="s">
        <v>42</v>
      </c>
      <c r="E22" s="19" t="s">
        <v>56</v>
      </c>
      <c r="F22" s="12">
        <v>5876</v>
      </c>
      <c r="G22" s="12"/>
      <c r="H22" s="12"/>
      <c r="I22" s="12">
        <v>133081</v>
      </c>
      <c r="J22" s="12" t="s">
        <v>126</v>
      </c>
      <c r="K22" s="12" t="s">
        <v>126</v>
      </c>
      <c r="L22" s="12" t="s">
        <v>126</v>
      </c>
      <c r="M22" s="35">
        <f t="shared" si="0"/>
        <v>7.7215564140976106E-2</v>
      </c>
      <c r="N22" s="36">
        <f>SUMIF($A$13:A22,A22,$M$13:M22)</f>
        <v>0.71654038213882087</v>
      </c>
      <c r="O22" s="12">
        <v>5876</v>
      </c>
      <c r="P22" s="19" t="s">
        <v>18</v>
      </c>
      <c r="Q22" s="19" t="s">
        <v>115</v>
      </c>
      <c r="R22" s="19" t="s">
        <v>89</v>
      </c>
      <c r="S22" s="19" t="s">
        <v>136</v>
      </c>
      <c r="T22" s="12">
        <v>5876</v>
      </c>
      <c r="U22" s="13">
        <v>5875.95</v>
      </c>
      <c r="V22" s="13">
        <f t="shared" si="1"/>
        <v>5.0000000000181899E-2</v>
      </c>
      <c r="W22" s="14"/>
      <c r="X22" s="14"/>
      <c r="Y22" s="14"/>
      <c r="Z22" s="14"/>
    </row>
    <row r="23" spans="1:26" s="10" customFormat="1" ht="15" customHeight="1" x14ac:dyDescent="0.25">
      <c r="A23" s="11" t="s">
        <v>30</v>
      </c>
      <c r="B23" s="9" t="s">
        <v>28</v>
      </c>
      <c r="C23" s="20"/>
      <c r="D23" s="19" t="s">
        <v>43</v>
      </c>
      <c r="E23" s="19" t="s">
        <v>57</v>
      </c>
      <c r="F23" s="41">
        <v>11494</v>
      </c>
      <c r="G23" s="12"/>
      <c r="H23" s="12"/>
      <c r="I23" s="12">
        <v>127205</v>
      </c>
      <c r="J23" s="12" t="s">
        <v>126</v>
      </c>
      <c r="K23" s="12" t="s">
        <v>126</v>
      </c>
      <c r="L23" s="12" t="s">
        <v>126</v>
      </c>
      <c r="M23" s="35">
        <f t="shared" si="0"/>
        <v>0.11287786801229993</v>
      </c>
      <c r="N23" s="36">
        <f>SUMIF($A$13:A23,A23,$M$13:M23)</f>
        <v>0.82941825015112081</v>
      </c>
      <c r="O23" s="41">
        <v>8590</v>
      </c>
      <c r="P23" s="19" t="s">
        <v>18</v>
      </c>
      <c r="Q23" s="19" t="s">
        <v>116</v>
      </c>
      <c r="R23" s="19" t="s">
        <v>89</v>
      </c>
      <c r="S23" s="19" t="s">
        <v>137</v>
      </c>
      <c r="T23" s="12">
        <v>8590</v>
      </c>
      <c r="U23" s="13">
        <v>8589.7800000000007</v>
      </c>
      <c r="V23" s="13">
        <f t="shared" si="1"/>
        <v>0.21999999999934516</v>
      </c>
      <c r="W23" s="14"/>
      <c r="X23" s="14"/>
      <c r="Y23" s="14"/>
      <c r="Z23" s="14"/>
    </row>
    <row r="24" spans="1:26" s="10" customFormat="1" ht="15" customHeight="1" x14ac:dyDescent="0.25">
      <c r="A24" s="11" t="s">
        <v>19</v>
      </c>
      <c r="B24" s="9" t="s">
        <v>28</v>
      </c>
      <c r="C24" s="20"/>
      <c r="D24" s="19" t="s">
        <v>44</v>
      </c>
      <c r="E24" s="19" t="s">
        <v>58</v>
      </c>
      <c r="F24" s="12">
        <v>36960</v>
      </c>
      <c r="G24" s="12"/>
      <c r="H24" s="12"/>
      <c r="I24" s="12">
        <v>118615</v>
      </c>
      <c r="J24" s="12" t="s">
        <v>126</v>
      </c>
      <c r="K24" s="12" t="s">
        <v>126</v>
      </c>
      <c r="L24" s="12" t="s">
        <v>126</v>
      </c>
      <c r="M24" s="35">
        <f t="shared" si="0"/>
        <v>0.9606986899563319</v>
      </c>
      <c r="N24" s="36">
        <f>SUMIF($A$13:A24,A24,$M$13:M24)</f>
        <v>1</v>
      </c>
      <c r="O24" s="12">
        <v>36960</v>
      </c>
      <c r="P24" s="19" t="s">
        <v>18</v>
      </c>
      <c r="Q24" s="19" t="s">
        <v>117</v>
      </c>
      <c r="R24" s="19" t="s">
        <v>89</v>
      </c>
      <c r="S24" s="19" t="s">
        <v>138</v>
      </c>
      <c r="T24" s="12">
        <v>36960</v>
      </c>
      <c r="U24" s="13">
        <v>36960</v>
      </c>
      <c r="V24" s="13">
        <f t="shared" si="1"/>
        <v>0</v>
      </c>
      <c r="W24" s="14"/>
      <c r="X24" s="14"/>
      <c r="Y24" s="14"/>
      <c r="Z24" s="14"/>
    </row>
    <row r="25" spans="1:26" s="10" customFormat="1" ht="15" customHeight="1" x14ac:dyDescent="0.25">
      <c r="A25" s="11" t="s">
        <v>30</v>
      </c>
      <c r="B25" s="9" t="s">
        <v>28</v>
      </c>
      <c r="C25" s="20"/>
      <c r="D25" s="19" t="s">
        <v>45</v>
      </c>
      <c r="E25" s="19" t="s">
        <v>59</v>
      </c>
      <c r="F25" s="12">
        <v>3456</v>
      </c>
      <c r="G25" s="12"/>
      <c r="H25" s="12"/>
      <c r="I25" s="12">
        <v>81655</v>
      </c>
      <c r="J25" s="12" t="s">
        <v>126</v>
      </c>
      <c r="K25" s="12" t="s">
        <v>126</v>
      </c>
      <c r="L25" s="12" t="s">
        <v>126</v>
      </c>
      <c r="M25" s="35">
        <f t="shared" si="0"/>
        <v>4.5401061788746089E-2</v>
      </c>
      <c r="N25" s="36">
        <f>SUMIF($A$13:A25,A25,$M$13:M25)</f>
        <v>0.87481931193986684</v>
      </c>
      <c r="O25" s="12">
        <v>3456</v>
      </c>
      <c r="P25" s="19" t="s">
        <v>18</v>
      </c>
      <c r="Q25" s="19" t="s">
        <v>118</v>
      </c>
      <c r="R25" s="19" t="s">
        <v>89</v>
      </c>
      <c r="S25" s="19" t="s">
        <v>139</v>
      </c>
      <c r="T25" s="12">
        <v>3456</v>
      </c>
      <c r="U25" s="13">
        <v>3454.93</v>
      </c>
      <c r="V25" s="13">
        <f t="shared" si="1"/>
        <v>1.0700000000001637</v>
      </c>
      <c r="W25" s="14"/>
      <c r="X25" s="14"/>
      <c r="Y25" s="14"/>
      <c r="Z25" s="14"/>
    </row>
    <row r="26" spans="1:26" s="10" customFormat="1" ht="15" customHeight="1" x14ac:dyDescent="0.25">
      <c r="A26" s="11" t="s">
        <v>30</v>
      </c>
      <c r="B26" s="9" t="s">
        <v>28</v>
      </c>
      <c r="C26" s="20"/>
      <c r="D26" s="19" t="s">
        <v>46</v>
      </c>
      <c r="E26" s="19" t="s">
        <v>60</v>
      </c>
      <c r="F26" s="12">
        <v>9162</v>
      </c>
      <c r="G26" s="12"/>
      <c r="H26" s="12"/>
      <c r="I26" s="12">
        <v>78199</v>
      </c>
      <c r="J26" s="12" t="s">
        <v>126</v>
      </c>
      <c r="K26" s="12" t="s">
        <v>126</v>
      </c>
      <c r="L26" s="12" t="s">
        <v>126</v>
      </c>
      <c r="M26" s="35">
        <f t="shared" si="0"/>
        <v>0.1203863439249389</v>
      </c>
      <c r="N26" s="36">
        <f>SUMIF($A$13:A26,A26,$M$13:M26)</f>
        <v>0.99520565586480569</v>
      </c>
      <c r="O26" s="12">
        <v>9162</v>
      </c>
      <c r="P26" s="19" t="s">
        <v>18</v>
      </c>
      <c r="Q26" s="19" t="s">
        <v>119</v>
      </c>
      <c r="R26" s="19" t="s">
        <v>89</v>
      </c>
      <c r="S26" s="19" t="s">
        <v>140</v>
      </c>
      <c r="T26" s="12">
        <v>9162</v>
      </c>
      <c r="U26" s="13">
        <v>9161.16</v>
      </c>
      <c r="V26" s="13">
        <f t="shared" si="1"/>
        <v>0.84000000000014552</v>
      </c>
      <c r="W26" s="14"/>
      <c r="X26" s="14"/>
      <c r="Y26" s="14"/>
      <c r="Z26" s="14"/>
    </row>
    <row r="27" spans="1:26" s="10" customFormat="1" ht="15" customHeight="1" x14ac:dyDescent="0.25">
      <c r="A27" s="11"/>
      <c r="B27" s="9" t="s">
        <v>28</v>
      </c>
      <c r="C27" s="20"/>
      <c r="D27" s="19" t="s">
        <v>47</v>
      </c>
      <c r="E27" s="19" t="s">
        <v>61</v>
      </c>
      <c r="F27" s="12">
        <v>748</v>
      </c>
      <c r="G27" s="12"/>
      <c r="H27" s="12"/>
      <c r="I27" s="12"/>
      <c r="J27" s="12"/>
      <c r="K27" s="12"/>
      <c r="L27" s="12"/>
      <c r="M27" s="35" t="str">
        <f t="shared" si="0"/>
        <v/>
      </c>
      <c r="N27" s="36"/>
      <c r="O27" s="12"/>
      <c r="P27" s="19" t="s">
        <v>20</v>
      </c>
      <c r="Q27" s="19" t="s">
        <v>120</v>
      </c>
      <c r="R27" s="19"/>
      <c r="S27" s="19"/>
      <c r="T27" s="12"/>
      <c r="U27" s="13"/>
      <c r="V27" s="13"/>
      <c r="W27" s="14"/>
      <c r="X27" s="14"/>
      <c r="Y27" s="14"/>
      <c r="Z27" s="14"/>
    </row>
    <row r="28" spans="1:26" s="10" customFormat="1" ht="15" customHeight="1" x14ac:dyDescent="0.25">
      <c r="A28" s="11" t="s">
        <v>33</v>
      </c>
      <c r="B28" s="9" t="s">
        <v>90</v>
      </c>
      <c r="C28" s="20"/>
      <c r="D28" s="19" t="s">
        <v>62</v>
      </c>
      <c r="E28" s="19" t="s">
        <v>75</v>
      </c>
      <c r="F28" s="12">
        <v>748</v>
      </c>
      <c r="G28" s="12" t="s">
        <v>126</v>
      </c>
      <c r="H28" s="12" t="s">
        <v>126</v>
      </c>
      <c r="I28" s="12" t="s">
        <v>126</v>
      </c>
      <c r="J28" s="12"/>
      <c r="K28" s="12">
        <v>93100</v>
      </c>
      <c r="L28" s="12">
        <v>255237</v>
      </c>
      <c r="M28" s="36" t="s">
        <v>126</v>
      </c>
      <c r="N28" s="35"/>
      <c r="O28" s="12">
        <v>748</v>
      </c>
      <c r="P28" s="19" t="s">
        <v>18</v>
      </c>
      <c r="Q28" s="19" t="s">
        <v>94</v>
      </c>
      <c r="R28" s="19" t="s">
        <v>89</v>
      </c>
      <c r="S28" s="19" t="s">
        <v>141</v>
      </c>
      <c r="T28" s="12">
        <v>748</v>
      </c>
      <c r="U28" s="13">
        <v>748</v>
      </c>
      <c r="V28" s="13">
        <f t="shared" ref="V28:V38" si="2">O28-U28</f>
        <v>0</v>
      </c>
      <c r="W28" s="14"/>
      <c r="X28" s="14"/>
      <c r="Y28" s="14"/>
      <c r="Z28" s="14"/>
    </row>
    <row r="29" spans="1:26" s="10" customFormat="1" ht="15" customHeight="1" x14ac:dyDescent="0.25">
      <c r="A29" s="11" t="s">
        <v>30</v>
      </c>
      <c r="B29" s="9" t="s">
        <v>90</v>
      </c>
      <c r="C29" s="20"/>
      <c r="D29" s="19" t="s">
        <v>63</v>
      </c>
      <c r="E29" s="19" t="s">
        <v>76</v>
      </c>
      <c r="F29" s="12">
        <v>4814</v>
      </c>
      <c r="G29" s="12" t="s">
        <v>126</v>
      </c>
      <c r="H29" s="12" t="s">
        <v>126</v>
      </c>
      <c r="I29" s="12" t="s">
        <v>126</v>
      </c>
      <c r="J29" s="12"/>
      <c r="K29" s="12"/>
      <c r="L29" s="12">
        <v>254489</v>
      </c>
      <c r="M29" s="36" t="s">
        <v>126</v>
      </c>
      <c r="N29" s="48">
        <v>1</v>
      </c>
      <c r="O29" s="12">
        <v>4814</v>
      </c>
      <c r="P29" s="19" t="s">
        <v>18</v>
      </c>
      <c r="Q29" s="19" t="s">
        <v>95</v>
      </c>
      <c r="R29" s="19" t="s">
        <v>89</v>
      </c>
      <c r="S29" s="19" t="s">
        <v>142</v>
      </c>
      <c r="T29" s="12">
        <v>4814</v>
      </c>
      <c r="U29" s="13">
        <v>4813.21</v>
      </c>
      <c r="V29" s="13">
        <f t="shared" si="2"/>
        <v>0.78999999999996362</v>
      </c>
      <c r="W29" s="14"/>
      <c r="X29" s="14"/>
      <c r="Y29" s="14"/>
      <c r="Z29" s="14"/>
    </row>
    <row r="30" spans="1:26" s="10" customFormat="1" ht="15" customHeight="1" x14ac:dyDescent="0.25">
      <c r="A30" s="11" t="s">
        <v>88</v>
      </c>
      <c r="B30" s="9" t="s">
        <v>90</v>
      </c>
      <c r="C30" s="20"/>
      <c r="D30" s="19" t="s">
        <v>64</v>
      </c>
      <c r="E30" s="19" t="s">
        <v>77</v>
      </c>
      <c r="F30" s="12">
        <v>1307</v>
      </c>
      <c r="G30" s="12" t="s">
        <v>126</v>
      </c>
      <c r="H30" s="12" t="s">
        <v>126</v>
      </c>
      <c r="I30" s="12" t="s">
        <v>126</v>
      </c>
      <c r="J30" s="12"/>
      <c r="K30" s="12"/>
      <c r="L30" s="12">
        <v>249675</v>
      </c>
      <c r="M30" s="36" t="s">
        <v>126</v>
      </c>
      <c r="N30" s="35"/>
      <c r="O30" s="12">
        <v>1307</v>
      </c>
      <c r="P30" s="19" t="s">
        <v>18</v>
      </c>
      <c r="Q30" s="19" t="s">
        <v>96</v>
      </c>
      <c r="R30" s="19" t="s">
        <v>89</v>
      </c>
      <c r="S30" s="19" t="s">
        <v>143</v>
      </c>
      <c r="T30" s="12">
        <v>1307</v>
      </c>
      <c r="U30" s="13">
        <v>1306.2</v>
      </c>
      <c r="V30" s="13">
        <f t="shared" si="2"/>
        <v>0.79999999999995453</v>
      </c>
      <c r="W30" s="14"/>
      <c r="X30" s="14"/>
      <c r="Y30" s="14"/>
      <c r="Z30" s="14"/>
    </row>
    <row r="31" spans="1:26" s="10" customFormat="1" ht="15" customHeight="1" x14ac:dyDescent="0.25">
      <c r="A31" s="11" t="s">
        <v>30</v>
      </c>
      <c r="B31" s="9" t="s">
        <v>90</v>
      </c>
      <c r="C31" s="20"/>
      <c r="D31" s="19" t="s">
        <v>65</v>
      </c>
      <c r="E31" s="19" t="s">
        <v>78</v>
      </c>
      <c r="F31" s="12">
        <v>14509</v>
      </c>
      <c r="G31" s="12" t="s">
        <v>126</v>
      </c>
      <c r="H31" s="12" t="s">
        <v>126</v>
      </c>
      <c r="I31" s="12" t="s">
        <v>126</v>
      </c>
      <c r="J31" s="12"/>
      <c r="K31" s="12"/>
      <c r="L31" s="12">
        <v>248368</v>
      </c>
      <c r="M31" s="36" t="s">
        <v>126</v>
      </c>
      <c r="N31" s="36">
        <v>1</v>
      </c>
      <c r="O31" s="12">
        <v>14509</v>
      </c>
      <c r="P31" s="19" t="s">
        <v>18</v>
      </c>
      <c r="Q31" s="19" t="s">
        <v>97</v>
      </c>
      <c r="R31" s="19" t="s">
        <v>89</v>
      </c>
      <c r="S31" s="19" t="s">
        <v>144</v>
      </c>
      <c r="T31" s="12">
        <v>14509</v>
      </c>
      <c r="U31" s="13">
        <v>14508.27</v>
      </c>
      <c r="V31" s="13">
        <f t="shared" si="2"/>
        <v>0.72999999999956344</v>
      </c>
      <c r="W31" s="14"/>
      <c r="X31" s="14"/>
      <c r="Y31" s="14"/>
      <c r="Z31" s="14"/>
    </row>
    <row r="32" spans="1:26" s="10" customFormat="1" ht="15" customHeight="1" x14ac:dyDescent="0.25">
      <c r="A32" s="11" t="s">
        <v>19</v>
      </c>
      <c r="B32" s="9" t="s">
        <v>90</v>
      </c>
      <c r="C32" s="20"/>
      <c r="D32" s="19" t="s">
        <v>66</v>
      </c>
      <c r="E32" s="19" t="s">
        <v>79</v>
      </c>
      <c r="F32" s="12">
        <v>1512</v>
      </c>
      <c r="G32" s="12" t="s">
        <v>126</v>
      </c>
      <c r="H32" s="12" t="s">
        <v>126</v>
      </c>
      <c r="I32" s="12" t="s">
        <v>126</v>
      </c>
      <c r="J32" s="12"/>
      <c r="K32" s="12"/>
      <c r="L32" s="12">
        <v>233859</v>
      </c>
      <c r="M32" s="36" t="s">
        <v>126</v>
      </c>
      <c r="N32" s="48">
        <v>1</v>
      </c>
      <c r="O32" s="12">
        <v>1512</v>
      </c>
      <c r="P32" s="19" t="s">
        <v>18</v>
      </c>
      <c r="Q32" s="19" t="s">
        <v>98</v>
      </c>
      <c r="R32" s="19" t="s">
        <v>89</v>
      </c>
      <c r="S32" s="19" t="s">
        <v>145</v>
      </c>
      <c r="T32" s="12">
        <v>1512</v>
      </c>
      <c r="U32" s="13">
        <v>1512</v>
      </c>
      <c r="V32" s="13">
        <f t="shared" si="2"/>
        <v>0</v>
      </c>
      <c r="W32" s="14"/>
      <c r="X32" s="14"/>
      <c r="Y32" s="14"/>
      <c r="Z32" s="14"/>
    </row>
    <row r="33" spans="1:26" s="10" customFormat="1" ht="15" customHeight="1" x14ac:dyDescent="0.25">
      <c r="A33" s="11" t="s">
        <v>30</v>
      </c>
      <c r="B33" s="9" t="s">
        <v>90</v>
      </c>
      <c r="C33" s="20"/>
      <c r="D33" s="19" t="s">
        <v>67</v>
      </c>
      <c r="E33" s="19" t="s">
        <v>80</v>
      </c>
      <c r="F33" s="12">
        <v>8650</v>
      </c>
      <c r="G33" s="12" t="s">
        <v>126</v>
      </c>
      <c r="H33" s="12" t="s">
        <v>126</v>
      </c>
      <c r="I33" s="12" t="s">
        <v>126</v>
      </c>
      <c r="J33" s="12"/>
      <c r="K33" s="12"/>
      <c r="L33" s="12">
        <v>232347</v>
      </c>
      <c r="M33" s="36" t="s">
        <v>126</v>
      </c>
      <c r="N33" s="36">
        <v>1</v>
      </c>
      <c r="O33" s="12">
        <v>8650</v>
      </c>
      <c r="P33" s="19" t="s">
        <v>18</v>
      </c>
      <c r="Q33" s="19" t="s">
        <v>99</v>
      </c>
      <c r="R33" s="19" t="s">
        <v>89</v>
      </c>
      <c r="S33" s="19" t="s">
        <v>146</v>
      </c>
      <c r="T33" s="12">
        <v>8650</v>
      </c>
      <c r="U33" s="13">
        <v>8649.43</v>
      </c>
      <c r="V33" s="13">
        <f t="shared" si="2"/>
        <v>0.56999999999970896</v>
      </c>
      <c r="W33" s="14"/>
      <c r="X33" s="14"/>
      <c r="Y33" s="14"/>
      <c r="Z33" s="14"/>
    </row>
    <row r="34" spans="1:26" s="10" customFormat="1" ht="15" customHeight="1" x14ac:dyDescent="0.25">
      <c r="A34" s="11" t="s">
        <v>19</v>
      </c>
      <c r="B34" s="9" t="s">
        <v>90</v>
      </c>
      <c r="C34" s="20"/>
      <c r="D34" s="19" t="s">
        <v>68</v>
      </c>
      <c r="E34" s="19" t="s">
        <v>81</v>
      </c>
      <c r="F34" s="12">
        <v>8140</v>
      </c>
      <c r="G34" s="12" t="s">
        <v>126</v>
      </c>
      <c r="H34" s="12" t="s">
        <v>126</v>
      </c>
      <c r="I34" s="12" t="s">
        <v>126</v>
      </c>
      <c r="J34" s="12"/>
      <c r="K34" s="12"/>
      <c r="L34" s="12">
        <v>223697</v>
      </c>
      <c r="M34" s="36" t="s">
        <v>126</v>
      </c>
      <c r="N34" s="48">
        <v>1</v>
      </c>
      <c r="O34" s="12">
        <v>8140</v>
      </c>
      <c r="P34" s="19" t="s">
        <v>18</v>
      </c>
      <c r="Q34" s="19" t="s">
        <v>100</v>
      </c>
      <c r="R34" s="19" t="s">
        <v>89</v>
      </c>
      <c r="S34" s="19" t="s">
        <v>147</v>
      </c>
      <c r="T34" s="12">
        <v>8140</v>
      </c>
      <c r="U34" s="13">
        <v>8140</v>
      </c>
      <c r="V34" s="13">
        <f t="shared" si="2"/>
        <v>0</v>
      </c>
      <c r="W34" s="14"/>
      <c r="X34" s="14"/>
      <c r="Y34" s="14"/>
      <c r="Z34" s="14"/>
    </row>
    <row r="35" spans="1:26" s="10" customFormat="1" ht="15" customHeight="1" x14ac:dyDescent="0.25">
      <c r="A35" s="11" t="s">
        <v>30</v>
      </c>
      <c r="B35" s="9" t="s">
        <v>90</v>
      </c>
      <c r="C35" s="20"/>
      <c r="D35" s="19" t="s">
        <v>69</v>
      </c>
      <c r="E35" s="19" t="s">
        <v>82</v>
      </c>
      <c r="F35" s="12">
        <v>9874</v>
      </c>
      <c r="G35" s="12" t="s">
        <v>126</v>
      </c>
      <c r="H35" s="12" t="s">
        <v>126</v>
      </c>
      <c r="I35" s="12" t="s">
        <v>126</v>
      </c>
      <c r="J35" s="12"/>
      <c r="K35" s="12"/>
      <c r="L35" s="12">
        <v>215557</v>
      </c>
      <c r="M35" s="36" t="s">
        <v>126</v>
      </c>
      <c r="N35" s="36">
        <v>1</v>
      </c>
      <c r="O35" s="12">
        <v>9874</v>
      </c>
      <c r="P35" s="19" t="s">
        <v>18</v>
      </c>
      <c r="Q35" s="19" t="s">
        <v>101</v>
      </c>
      <c r="R35" s="19" t="s">
        <v>89</v>
      </c>
      <c r="S35" s="19" t="s">
        <v>148</v>
      </c>
      <c r="T35" s="12">
        <v>9874</v>
      </c>
      <c r="U35" s="13">
        <v>9873.48</v>
      </c>
      <c r="V35" s="13">
        <f t="shared" si="2"/>
        <v>0.52000000000043656</v>
      </c>
      <c r="W35" s="14"/>
      <c r="X35" s="14"/>
      <c r="Y35" s="14"/>
      <c r="Z35" s="14"/>
    </row>
    <row r="36" spans="1:26" s="10" customFormat="1" ht="15" customHeight="1" x14ac:dyDescent="0.25">
      <c r="A36" s="11" t="s">
        <v>30</v>
      </c>
      <c r="B36" s="9" t="s">
        <v>90</v>
      </c>
      <c r="C36" s="20"/>
      <c r="D36" s="19" t="s">
        <v>70</v>
      </c>
      <c r="E36" s="19" t="s">
        <v>83</v>
      </c>
      <c r="F36" s="12">
        <v>6011</v>
      </c>
      <c r="G36" s="12" t="s">
        <v>126</v>
      </c>
      <c r="H36" s="12" t="s">
        <v>126</v>
      </c>
      <c r="I36" s="12" t="s">
        <v>126</v>
      </c>
      <c r="J36" s="12"/>
      <c r="K36" s="12"/>
      <c r="L36" s="12">
        <v>205683</v>
      </c>
      <c r="M36" s="36" t="s">
        <v>126</v>
      </c>
      <c r="N36" s="36">
        <v>1</v>
      </c>
      <c r="O36" s="12">
        <v>6011</v>
      </c>
      <c r="P36" s="19" t="s">
        <v>18</v>
      </c>
      <c r="Q36" s="19" t="s">
        <v>102</v>
      </c>
      <c r="R36" s="19" t="s">
        <v>89</v>
      </c>
      <c r="S36" s="19" t="s">
        <v>149</v>
      </c>
      <c r="T36" s="12">
        <v>6011</v>
      </c>
      <c r="U36" s="13">
        <v>6010.1</v>
      </c>
      <c r="V36" s="13">
        <f t="shared" si="2"/>
        <v>0.8999999999996362</v>
      </c>
      <c r="W36" s="14"/>
      <c r="X36" s="14"/>
      <c r="Y36" s="14"/>
      <c r="Z36" s="14"/>
    </row>
    <row r="37" spans="1:26" s="10" customFormat="1" ht="15" customHeight="1" x14ac:dyDescent="0.25">
      <c r="A37" s="11" t="s">
        <v>30</v>
      </c>
      <c r="B37" s="9" t="s">
        <v>90</v>
      </c>
      <c r="C37" s="20"/>
      <c r="D37" s="19" t="s">
        <v>71</v>
      </c>
      <c r="E37" s="19" t="s">
        <v>84</v>
      </c>
      <c r="F37" s="12">
        <v>7265</v>
      </c>
      <c r="G37" s="12" t="s">
        <v>126</v>
      </c>
      <c r="H37" s="12" t="s">
        <v>126</v>
      </c>
      <c r="I37" s="12" t="s">
        <v>126</v>
      </c>
      <c r="J37" s="12"/>
      <c r="K37" s="12"/>
      <c r="L37" s="12">
        <v>199672</v>
      </c>
      <c r="M37" s="36" t="s">
        <v>126</v>
      </c>
      <c r="N37" s="36">
        <v>1</v>
      </c>
      <c r="O37" s="12">
        <v>7265</v>
      </c>
      <c r="P37" s="19" t="s">
        <v>18</v>
      </c>
      <c r="Q37" s="19" t="s">
        <v>103</v>
      </c>
      <c r="R37" s="19" t="s">
        <v>89</v>
      </c>
      <c r="S37" s="19" t="s">
        <v>150</v>
      </c>
      <c r="T37" s="12">
        <v>7265</v>
      </c>
      <c r="U37" s="13">
        <v>7264.32</v>
      </c>
      <c r="V37" s="13">
        <f t="shared" si="2"/>
        <v>0.68000000000029104</v>
      </c>
      <c r="W37" s="14"/>
      <c r="X37" s="14"/>
      <c r="Y37" s="14"/>
      <c r="Z37" s="14"/>
    </row>
    <row r="38" spans="1:26" s="10" customFormat="1" ht="15" customHeight="1" x14ac:dyDescent="0.25">
      <c r="A38" s="11" t="s">
        <v>30</v>
      </c>
      <c r="B38" s="9" t="s">
        <v>90</v>
      </c>
      <c r="C38" s="20"/>
      <c r="D38" s="19" t="s">
        <v>72</v>
      </c>
      <c r="E38" s="19" t="s">
        <v>85</v>
      </c>
      <c r="F38" s="12">
        <v>7265</v>
      </c>
      <c r="G38" s="12" t="s">
        <v>126</v>
      </c>
      <c r="H38" s="12" t="s">
        <v>126</v>
      </c>
      <c r="I38" s="12" t="s">
        <v>126</v>
      </c>
      <c r="J38" s="12"/>
      <c r="K38" s="12"/>
      <c r="L38" s="12">
        <v>192407</v>
      </c>
      <c r="M38" s="36" t="s">
        <v>126</v>
      </c>
      <c r="N38" s="36">
        <v>1</v>
      </c>
      <c r="O38" s="12">
        <v>7265</v>
      </c>
      <c r="P38" s="19" t="s">
        <v>18</v>
      </c>
      <c r="Q38" s="19" t="s">
        <v>104</v>
      </c>
      <c r="R38" s="19" t="s">
        <v>89</v>
      </c>
      <c r="S38" s="19" t="s">
        <v>151</v>
      </c>
      <c r="T38" s="12">
        <v>7265</v>
      </c>
      <c r="U38" s="13">
        <v>6981.29</v>
      </c>
      <c r="V38" s="13">
        <f t="shared" si="2"/>
        <v>283.71000000000004</v>
      </c>
      <c r="W38" s="14"/>
      <c r="X38" s="14"/>
      <c r="Y38" s="14"/>
      <c r="Z38" s="14"/>
    </row>
    <row r="39" spans="1:26" s="10" customFormat="1" ht="15" customHeight="1" x14ac:dyDescent="0.25">
      <c r="A39" s="11"/>
      <c r="B39" s="9" t="s">
        <v>90</v>
      </c>
      <c r="C39" s="20"/>
      <c r="D39" s="19" t="s">
        <v>73</v>
      </c>
      <c r="E39" s="19" t="s">
        <v>86</v>
      </c>
      <c r="F39" s="12">
        <v>2953</v>
      </c>
      <c r="G39" s="12" t="s">
        <v>126</v>
      </c>
      <c r="H39" s="12" t="s">
        <v>126</v>
      </c>
      <c r="I39" s="12" t="s">
        <v>126</v>
      </c>
      <c r="J39" s="12"/>
      <c r="K39" s="12"/>
      <c r="L39" s="12"/>
      <c r="M39" s="36"/>
      <c r="N39" s="35"/>
      <c r="O39" s="12"/>
      <c r="P39" s="19" t="s">
        <v>20</v>
      </c>
      <c r="Q39" s="19" t="s">
        <v>105</v>
      </c>
      <c r="R39" s="19"/>
      <c r="S39" s="19"/>
      <c r="T39" s="12"/>
      <c r="U39" s="13"/>
      <c r="V39" s="13"/>
      <c r="W39" s="14"/>
      <c r="X39" s="14"/>
      <c r="Y39" s="14"/>
      <c r="Z39" s="14"/>
    </row>
    <row r="40" spans="1:26" s="10" customFormat="1" ht="15" customHeight="1" x14ac:dyDescent="0.25">
      <c r="A40" s="11" t="s">
        <v>19</v>
      </c>
      <c r="B40" s="9" t="s">
        <v>90</v>
      </c>
      <c r="C40" s="20"/>
      <c r="D40" s="19" t="s">
        <v>74</v>
      </c>
      <c r="E40" s="19" t="s">
        <v>87</v>
      </c>
      <c r="F40" s="12">
        <v>9240</v>
      </c>
      <c r="G40" s="12" t="s">
        <v>126</v>
      </c>
      <c r="H40" s="12" t="s">
        <v>126</v>
      </c>
      <c r="I40" s="12" t="s">
        <v>126</v>
      </c>
      <c r="J40" s="12"/>
      <c r="K40" s="12"/>
      <c r="L40" s="12">
        <v>185142</v>
      </c>
      <c r="M40" s="36" t="s">
        <v>126</v>
      </c>
      <c r="N40" s="48">
        <v>1</v>
      </c>
      <c r="O40" s="12">
        <v>9240</v>
      </c>
      <c r="P40" s="19" t="s">
        <v>18</v>
      </c>
      <c r="Q40" s="19" t="s">
        <v>106</v>
      </c>
      <c r="R40" s="19" t="s">
        <v>89</v>
      </c>
      <c r="S40" s="19"/>
      <c r="T40" s="12"/>
      <c r="U40" s="13"/>
      <c r="V40" s="13"/>
      <c r="W40" s="14"/>
      <c r="X40" s="14"/>
      <c r="Y40" s="14"/>
      <c r="Z40" s="14"/>
    </row>
    <row r="41" spans="1:26" ht="15" customHeight="1" x14ac:dyDescent="0.25">
      <c r="A41" s="15"/>
      <c r="B41" s="16"/>
      <c r="C41" s="16"/>
      <c r="D41" s="17"/>
    </row>
    <row r="42" spans="1:26" ht="90.75" customHeight="1" x14ac:dyDescent="0.25">
      <c r="A42" s="134" t="s">
        <v>159</v>
      </c>
      <c r="B42" s="134"/>
      <c r="C42" s="134"/>
      <c r="D42" s="134"/>
    </row>
    <row r="43" spans="1:26" ht="21.75" customHeight="1" x14ac:dyDescent="0.25">
      <c r="A43" s="135" t="s">
        <v>124</v>
      </c>
      <c r="B43" s="135"/>
      <c r="C43" s="135"/>
      <c r="D43" s="135"/>
    </row>
    <row r="44" spans="1:26" ht="78" customHeight="1" x14ac:dyDescent="0.25">
      <c r="A44" s="134" t="s">
        <v>125</v>
      </c>
      <c r="B44" s="134"/>
      <c r="C44" s="134"/>
      <c r="D44" s="134"/>
    </row>
  </sheetData>
  <autoFilter ref="A13:R40"/>
  <mergeCells count="13">
    <mergeCell ref="A6:D6"/>
    <mergeCell ref="A1:D1"/>
    <mergeCell ref="A2:D2"/>
    <mergeCell ref="A3:D3"/>
    <mergeCell ref="A4:D4"/>
    <mergeCell ref="A5:D5"/>
    <mergeCell ref="A44:D44"/>
    <mergeCell ref="A7:D7"/>
    <mergeCell ref="A8:D8"/>
    <mergeCell ref="A9:D9"/>
    <mergeCell ref="A10:D10"/>
    <mergeCell ref="A42:D42"/>
    <mergeCell ref="A43:D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Economia</cp:lastModifiedBy>
  <cp:lastPrinted>2018-02-06T18:54:42Z</cp:lastPrinted>
  <dcterms:created xsi:type="dcterms:W3CDTF">2014-03-07T07:03:26Z</dcterms:created>
  <dcterms:modified xsi:type="dcterms:W3CDTF">2020-02-06T20:38:30Z</dcterms:modified>
</cp:coreProperties>
</file>