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CIÓN GENERAL ADJUNTA\EVALUACIÓN\Transparencia\Propuesta PUBLICACION\AD\AD IMPO\"/>
    </mc:Choice>
  </mc:AlternateContent>
  <bookViews>
    <workbookView xWindow="0" yWindow="0" windowWidth="24000" windowHeight="933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EXPEDICIONES!$A$13:$S$94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16" i="16"/>
  <c r="V14" i="16"/>
  <c r="M15" i="16"/>
  <c r="N15" i="16"/>
  <c r="V15" i="16"/>
  <c r="M16" i="16"/>
  <c r="N23" i="16"/>
  <c r="V16" i="16"/>
  <c r="M17" i="16"/>
  <c r="V17" i="16"/>
  <c r="M18" i="16"/>
  <c r="N18" i="16"/>
  <c r="V18" i="16"/>
  <c r="M19" i="16"/>
  <c r="V19" i="16"/>
  <c r="M20" i="16"/>
  <c r="N20" i="16"/>
  <c r="V20" i="16"/>
  <c r="M21" i="16"/>
  <c r="V21" i="16"/>
  <c r="M22" i="16"/>
  <c r="V22" i="16"/>
  <c r="M23" i="16"/>
  <c r="V23" i="16"/>
  <c r="M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24" i="16"/>
  <c r="N14" i="16"/>
  <c r="N21" i="16"/>
  <c r="N22" i="16"/>
  <c r="N19" i="16"/>
  <c r="N26" i="16"/>
  <c r="N25" i="16"/>
</calcChain>
</file>

<file path=xl/sharedStrings.xml><?xml version="1.0" encoding="utf-8"?>
<sst xmlns="http://schemas.openxmlformats.org/spreadsheetml/2006/main" count="1168" uniqueCount="507">
  <si>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</si>
  <si>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</si>
  <si>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</si>
  <si>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</si>
  <si>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</si>
  <si>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</si>
  <si>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</si>
  <si>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</si>
  <si>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</si>
  <si>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</si>
  <si>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</si>
  <si>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</si>
  <si>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</si>
  <si>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</si>
  <si>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</si>
  <si>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</si>
  <si>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</si>
  <si>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</si>
  <si>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</si>
  <si>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</si>
  <si>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</si>
  <si>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</si>
  <si>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</si>
  <si>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</si>
  <si>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</si>
  <si>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</si>
  <si>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</si>
  <si>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</si>
  <si>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</si>
  <si>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</si>
  <si>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</si>
  <si>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</si>
  <si>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</si>
  <si>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</si>
  <si>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</si>
  <si>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</si>
  <si>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</si>
  <si>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</si>
  <si>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</si>
  <si>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</si>
  <si>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</si>
  <si>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</si>
  <si>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</si>
  <si>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</si>
  <si>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</si>
  <si>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</si>
  <si>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</si>
  <si>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</si>
  <si>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</si>
  <si>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</si>
  <si>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</si>
  <si>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</si>
  <si>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</si>
  <si>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</si>
  <si>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</si>
  <si>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</si>
  <si>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</si>
  <si>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</si>
  <si>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</si>
  <si>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</si>
  <si>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</si>
  <si>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</si>
  <si>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</si>
  <si>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</si>
  <si>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</si>
  <si>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</si>
  <si>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</si>
  <si>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</si>
  <si>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</si>
  <si>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</si>
  <si>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</si>
  <si>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</si>
  <si>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</si>
  <si>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</si>
  <si>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</si>
  <si>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</si>
  <si>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</si>
  <si>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</si>
  <si>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</si>
  <si>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</si>
  <si>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</si>
  <si>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</si>
  <si>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</si>
  <si>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</si>
  <si>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</si>
  <si>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</si>
  <si>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</si>
  <si>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</si>
  <si>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</si>
  <si>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</si>
  <si>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</si>
  <si>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</si>
  <si>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</si>
  <si>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</si>
  <si>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</si>
  <si>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</si>
  <si>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</si>
  <si>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</si>
  <si>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</si>
  <si>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</si>
  <si>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</si>
  <si>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</si>
  <si>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</si>
  <si>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</si>
  <si>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</si>
  <si>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</si>
  <si>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</si>
  <si>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</si>
  <si>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</si>
  <si>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</si>
  <si>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</si>
  <si>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</si>
  <si>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</si>
  <si>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</si>
  <si>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</si>
  <si>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</si>
  <si>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</si>
  <si>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</si>
  <si>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</si>
  <si>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</si>
  <si>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</si>
  <si>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</si>
  <si>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</si>
  <si>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(A) Monto Total Asignado</t>
  </si>
  <si>
    <t>(B) Monto Total No Asignado</t>
  </si>
  <si>
    <t>(C) Monto Total Expedido</t>
  </si>
  <si>
    <t>(D) Monto Total Utilizado</t>
  </si>
  <si>
    <t>(E) Monto Total No Utilizado</t>
  </si>
  <si>
    <t>(F) Monto Total Cancelado</t>
  </si>
  <si>
    <t>(G) Nivel de Utilización</t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</si>
  <si>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</si>
  <si>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</si>
  <si>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</si>
  <si>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</si>
  <si>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</si>
  <si>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</si>
  <si>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</si>
  <si>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</si>
  <si>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</si>
  <si>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</si>
  <si>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</si>
  <si>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</si>
  <si>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</si>
  <si>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</si>
  <si>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</si>
  <si>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</si>
  <si>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</si>
  <si>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</si>
  <si>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</si>
  <si>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</si>
  <si>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</si>
  <si>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</si>
  <si>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</si>
  <si>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</si>
  <si>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</si>
  <si>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</si>
  <si>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</si>
  <si>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</si>
  <si>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</si>
  <si>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</si>
  <si>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</si>
  <si>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</si>
  <si>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</si>
  <si>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</si>
  <si>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</si>
  <si>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</si>
  <si>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</si>
  <si>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</si>
  <si>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</si>
  <si>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</si>
  <si>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</si>
  <si>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</si>
  <si>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</si>
  <si>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ESTATUS DEL TRAMITE</t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</si>
  <si>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</si>
  <si>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</si>
  <si>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</si>
  <si>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SECRETARÍA DE ECONOMÍA CON INFORMACIÓN DE VUCEM Y SAT, SE, BANXICO, INEGI. CIFRAS OPORTUNAS DE LA BALANZA COMERCIAL DE MERCANCÍAS DE MÉXICO. SNIEG. INFORMACIÓN DE INTERÉS NACIONAL.</t>
  </si>
  <si>
    <t>01-marzo al 31-diciembre 2017</t>
  </si>
  <si>
    <t>ASIGNACIÓN DIRECTA EN MODALIDAD PRIMERO EN TIEMPO, PRIMERO EN DERECHO</t>
  </si>
  <si>
    <t>ARROZ</t>
  </si>
  <si>
    <t>INTEGRADORA DE PRODUCTORES DEL ESTADO DE MEXICO SA DE CV</t>
  </si>
  <si>
    <t>0201200400220173058000018</t>
  </si>
  <si>
    <t>11/12/2017 14:31:34</t>
  </si>
  <si>
    <t>PRODUCTORA MEXICANA DE ARROZ S A P I DE CV</t>
  </si>
  <si>
    <t>0201200400220173058000017</t>
  </si>
  <si>
    <t>11/12/2017 14:15:16</t>
  </si>
  <si>
    <t>0201200400220173058000016</t>
  </si>
  <si>
    <t>08/12/2017 09:39:50</t>
  </si>
  <si>
    <t>20/04/2017</t>
  </si>
  <si>
    <t>ALIMENTOS NUTRITIVOS SM S DE RL DE CV</t>
  </si>
  <si>
    <t>0201200400420171119000009</t>
  </si>
  <si>
    <t>05/12/2017 13:51:49</t>
  </si>
  <si>
    <t>0201200400220172235000011</t>
  </si>
  <si>
    <t>04/12/2017 15:20:14</t>
  </si>
  <si>
    <t>0201200400420171119000008</t>
  </si>
  <si>
    <t>30/11/2017 11:09:53</t>
  </si>
  <si>
    <t>IMPORTADORA PRIMEX SA DE CV</t>
  </si>
  <si>
    <t>0201200400420179901000144</t>
  </si>
  <si>
    <t>30/11/2017 10:47:36</t>
  </si>
  <si>
    <t>21/11/2017</t>
  </si>
  <si>
    <t>GRANOS BASICOS Y SEMILLA DE VERACRUZ S.P.R. DE R.L.</t>
  </si>
  <si>
    <t>0201200400220173058000015</t>
  </si>
  <si>
    <t>24/11/2017 11:31:43</t>
  </si>
  <si>
    <t>PRODUCTORES PRIMARIOS ORGANIZADOS S.P.R. DE R.L.</t>
  </si>
  <si>
    <t>0201200400220173058000014</t>
  </si>
  <si>
    <t>24/11/2017 09:42:53</t>
  </si>
  <si>
    <t>MERCANTIL VILLACARRIEDO SA DE CV</t>
  </si>
  <si>
    <t>0201200400220179999000016</t>
  </si>
  <si>
    <t>23/11/2017 10:16:13</t>
  </si>
  <si>
    <t>GRANOS Y SEMILLAS DE MEXICO SA DE CV</t>
  </si>
  <si>
    <t>0201200400420179901000139</t>
  </si>
  <si>
    <t>21/11/2017 12:29:19</t>
  </si>
  <si>
    <t/>
  </si>
  <si>
    <t>0201200400220179999000015</t>
  </si>
  <si>
    <t>15/11/2017 15:31:44</t>
  </si>
  <si>
    <t>0201200400420171119000007</t>
  </si>
  <si>
    <t>08/11/2017 11:57:01</t>
  </si>
  <si>
    <t>08/03/2017</t>
  </si>
  <si>
    <t>KUME IMPORTACIONES SA DE CV</t>
  </si>
  <si>
    <t>0201200400420179901000132</t>
  </si>
  <si>
    <t>08/11/2017 10:33:13</t>
  </si>
  <si>
    <t>11/11/2017</t>
  </si>
  <si>
    <t>18/04/2017</t>
  </si>
  <si>
    <t>0201200400420179901000122</t>
  </si>
  <si>
    <t>20/10/2017 09:50:47</t>
  </si>
  <si>
    <t>19/12/2017</t>
  </si>
  <si>
    <t>20/10/2017</t>
  </si>
  <si>
    <t>LA ITALIANA SA DE CV</t>
  </si>
  <si>
    <t>0201200400220172134000032</t>
  </si>
  <si>
    <t>17/10/2017 15:18:01</t>
  </si>
  <si>
    <t>ITALGRANI SA DE CV</t>
  </si>
  <si>
    <t>0201200400220172134000031</t>
  </si>
  <si>
    <t>17/10/2017 14:54:21</t>
  </si>
  <si>
    <t>18/12/2017</t>
  </si>
  <si>
    <t>19/10/2017</t>
  </si>
  <si>
    <t>MOLINO HARINERO SAN BLAS SA DE CV</t>
  </si>
  <si>
    <t>0201200400220172134000030</t>
  </si>
  <si>
    <t>17/10/2017 14:09:21</t>
  </si>
  <si>
    <t>16/12/2017</t>
  </si>
  <si>
    <t>17/10/2017</t>
  </si>
  <si>
    <t>CEREALES Y PASTAS SA DE CV</t>
  </si>
  <si>
    <t>0201200400220171118000026</t>
  </si>
  <si>
    <t>11/10/2017 11:35:42</t>
  </si>
  <si>
    <t>08/12/2017</t>
  </si>
  <si>
    <t>09/10/2017</t>
  </si>
  <si>
    <t>ARROCERA DEL MANTE SA DE CV</t>
  </si>
  <si>
    <t>0201200400220172847000001</t>
  </si>
  <si>
    <t>09/10/2017 13:42:09</t>
  </si>
  <si>
    <t>VELIA LIZETTE RODRIGUEZ LIMONGI</t>
  </si>
  <si>
    <t>0201200400120173058000002</t>
  </si>
  <si>
    <t>09/10/2017 11:22:16</t>
  </si>
  <si>
    <t>04/12/2017</t>
  </si>
  <si>
    <t>04/04/2017</t>
  </si>
  <si>
    <t>RICE LOGISTICS SA DE CV</t>
  </si>
  <si>
    <t>0201200400420173058000010</t>
  </si>
  <si>
    <t>09/10/2017 10:22:58</t>
  </si>
  <si>
    <t>03/06/2017</t>
  </si>
  <si>
    <t>02/10/2017 20:40:14</t>
  </si>
  <si>
    <t>0201200400420179901000110</t>
  </si>
  <si>
    <t>29/09/2017 17:06:18</t>
  </si>
  <si>
    <t>0201200400420179901000109</t>
  </si>
  <si>
    <t>28/09/2017 11:47:05</t>
  </si>
  <si>
    <t>0201200400420173058000007</t>
  </si>
  <si>
    <t>25/09/2017 12:13:09</t>
  </si>
  <si>
    <t>25/11/2017</t>
  </si>
  <si>
    <t>26/09/2017</t>
  </si>
  <si>
    <t>PEDRO SCHETTINO BELLO</t>
  </si>
  <si>
    <t>0201200400120173058000001</t>
  </si>
  <si>
    <t>25/09/2017 11:39:44</t>
  </si>
  <si>
    <t>10/11/2017</t>
  </si>
  <si>
    <t>11/09/2017</t>
  </si>
  <si>
    <t>EMPACADORA Y COMERCIALIZADORA DE PRODUCTOS BASICOS MEXICO S A P I DE CV</t>
  </si>
  <si>
    <t>0201200400420173058000006</t>
  </si>
  <si>
    <t>25/09/2017 11:20:48</t>
  </si>
  <si>
    <t>16/09/2017</t>
  </si>
  <si>
    <t>18/07/2017</t>
  </si>
  <si>
    <t>ALIMENTOS Y BEBIDAS DE ORIZABA SA DE CV</t>
  </si>
  <si>
    <t>0201200400420173058000004</t>
  </si>
  <si>
    <t>11/09/2017 17:50:34</t>
  </si>
  <si>
    <t>0201200400220173058000010</t>
  </si>
  <si>
    <t>07/09/2017 17:34:46</t>
  </si>
  <si>
    <t>0201200400220172134000024</t>
  </si>
  <si>
    <t>29/08/2017 12:08:57</t>
  </si>
  <si>
    <t>0201200400220172134000023</t>
  </si>
  <si>
    <t>25/08/2017 14:16:20</t>
  </si>
  <si>
    <t>0201200400220172134000022</t>
  </si>
  <si>
    <t>25/08/2017 13:47:01</t>
  </si>
  <si>
    <t>0201200400220173055000005</t>
  </si>
  <si>
    <t>22/08/2017 17:34:31</t>
  </si>
  <si>
    <t>0201200400420179901000090</t>
  </si>
  <si>
    <t>18/08/2017 14:08:38</t>
  </si>
  <si>
    <t>0201200400420179901000086</t>
  </si>
  <si>
    <t>16/08/2017 15:16:29</t>
  </si>
  <si>
    <t>24/09/2017</t>
  </si>
  <si>
    <t>0201200400420171119000005</t>
  </si>
  <si>
    <t>11/08/2017 16:49:30</t>
  </si>
  <si>
    <t>0201200400420171119000004</t>
  </si>
  <si>
    <t>09/08/2017 15:36:42</t>
  </si>
  <si>
    <t>25/08/2017</t>
  </si>
  <si>
    <t>0201200400420179901000082</t>
  </si>
  <si>
    <t>08/08/2017 12:55:23</t>
  </si>
  <si>
    <t>29/08/2017</t>
  </si>
  <si>
    <t>0201200400420179901000078</t>
  </si>
  <si>
    <t>31/07/2017 16:02:11</t>
  </si>
  <si>
    <t>0201200400420171119000002</t>
  </si>
  <si>
    <t>31/07/2017 13:41:10</t>
  </si>
  <si>
    <t>08/09/2017</t>
  </si>
  <si>
    <t>10/07/2017</t>
  </si>
  <si>
    <t>OLAM AGRO MEXICO SA DE CV</t>
  </si>
  <si>
    <t>0201200400420173058000003</t>
  </si>
  <si>
    <t>19/07/2017 16:33:42</t>
  </si>
  <si>
    <t>ARROCERA DEL BAJIO SA DE CV</t>
  </si>
  <si>
    <t>0201200400220171118000015</t>
  </si>
  <si>
    <t>14/07/2017 18:32:30</t>
  </si>
  <si>
    <t>0201200400220173058000009</t>
  </si>
  <si>
    <t>14/07/2017 18:20:01</t>
  </si>
  <si>
    <t>13/07/2017</t>
  </si>
  <si>
    <t>MEXICANA DE ARROZ SA DE CV</t>
  </si>
  <si>
    <t>0201200400420171931000030</t>
  </si>
  <si>
    <t>14/07/2017 17:33:52</t>
  </si>
  <si>
    <t>10/09/2017</t>
  </si>
  <si>
    <t>12/07/2017</t>
  </si>
  <si>
    <t>0201200400220171931000045</t>
  </si>
  <si>
    <t>12/07/2017 10:43:26</t>
  </si>
  <si>
    <t>SCHETTINO HERMANOS S DE RL DE CV</t>
  </si>
  <si>
    <t>0201200400220173058000008</t>
  </si>
  <si>
    <t>12/07/2017 10:29:25</t>
  </si>
  <si>
    <t>0201200400420179901000068</t>
  </si>
  <si>
    <t>12/07/2017 08:16:27</t>
  </si>
  <si>
    <t>0201200400220171931000044</t>
  </si>
  <si>
    <t>07/07/2017 17:47:19</t>
  </si>
  <si>
    <t>0201200400220173058000007</t>
  </si>
  <si>
    <t>07/07/2017 17:23:12</t>
  </si>
  <si>
    <t>0201200400220173058000006</t>
  </si>
  <si>
    <t>04/07/2017 13:45:28</t>
  </si>
  <si>
    <t>0201200400220179999000009</t>
  </si>
  <si>
    <t>03/07/2017 14:40:05</t>
  </si>
  <si>
    <t>0201200400420179901000064</t>
  </si>
  <si>
    <t>03/07/2017 09:24:40</t>
  </si>
  <si>
    <t>0201200400420179901000063</t>
  </si>
  <si>
    <t>29/06/2017 08:04:58</t>
  </si>
  <si>
    <t>0201200400220179999000008</t>
  </si>
  <si>
    <t>27/06/2017 16:49:13</t>
  </si>
  <si>
    <t>0201200400220179999000007</t>
  </si>
  <si>
    <t>26/06/2017 15:02:44</t>
  </si>
  <si>
    <t>0201200400420179901000061</t>
  </si>
  <si>
    <t>26/06/2017 08:54:31</t>
  </si>
  <si>
    <t>17/07/2017</t>
  </si>
  <si>
    <t>18/05/2017</t>
  </si>
  <si>
    <t>LA COSMOPOLITANA SA DE CV</t>
  </si>
  <si>
    <t>0201200400420179901000053</t>
  </si>
  <si>
    <t>12/06/2017 08:33:20</t>
  </si>
  <si>
    <t>05/08/2017</t>
  </si>
  <si>
    <t>06/06/2017</t>
  </si>
  <si>
    <t>ABARROTES LA MANITA SA DE CV</t>
  </si>
  <si>
    <t>0201200400220179901000103</t>
  </si>
  <si>
    <t>01/06/2017 14:14:02</t>
  </si>
  <si>
    <t>0201200400420179901000050</t>
  </si>
  <si>
    <t>31/05/2017 10:57:21</t>
  </si>
  <si>
    <t>09/07/2017</t>
  </si>
  <si>
    <t>10/05/2017</t>
  </si>
  <si>
    <t>COMERCIALIZADORA MERC SA DE CV</t>
  </si>
  <si>
    <t>0201200400420179901000049</t>
  </si>
  <si>
    <t>30/05/2017 18:12:52</t>
  </si>
  <si>
    <t>30/07/2017</t>
  </si>
  <si>
    <t>31/05/2017</t>
  </si>
  <si>
    <t>KUME DEL CARIBE SA DE CV</t>
  </si>
  <si>
    <t>0201200400220179901000101</t>
  </si>
  <si>
    <t>29/05/2017 13:18:57</t>
  </si>
  <si>
    <t>0201200400420179901000045</t>
  </si>
  <si>
    <t>26/05/2017 17:05:33</t>
  </si>
  <si>
    <t>0201200400420179901000043</t>
  </si>
  <si>
    <t>22/05/2017 11:19:44</t>
  </si>
  <si>
    <t>0201200400220179901000098</t>
  </si>
  <si>
    <t>17/05/2017 12:23:00</t>
  </si>
  <si>
    <t>0201200400220179901000097</t>
  </si>
  <si>
    <t>15/05/2017 14:14:56</t>
  </si>
  <si>
    <t>17/06/2017</t>
  </si>
  <si>
    <t>0201200400420179901000039</t>
  </si>
  <si>
    <t>11/05/2017 12:16:32</t>
  </si>
  <si>
    <t>0201200400220179901000094</t>
  </si>
  <si>
    <t>05/05/2017 15:08:11</t>
  </si>
  <si>
    <t>PROVISIONES SAMANO SA</t>
  </si>
  <si>
    <t>0201200400220179901000093</t>
  </si>
  <si>
    <t>05/05/2017 14:57:46</t>
  </si>
  <si>
    <t>19/06/2017</t>
  </si>
  <si>
    <t>0201200400420179901000030</t>
  </si>
  <si>
    <t>25/04/2017 13:00:52</t>
  </si>
  <si>
    <t>0201200400420179901000029</t>
  </si>
  <si>
    <t>25/04/2017 12:02:28</t>
  </si>
  <si>
    <t>0201200400220171119000002</t>
  </si>
  <si>
    <t>19/04/2017 12:16:17</t>
  </si>
  <si>
    <t>0201200400220179901000085</t>
  </si>
  <si>
    <t>19/04/2017 11:00:35</t>
  </si>
  <si>
    <t>0201200400220179901000079</t>
  </si>
  <si>
    <t>11/04/2017 18:11:28</t>
  </si>
  <si>
    <t>07/05/2017</t>
  </si>
  <si>
    <t>0201200400420179901000023</t>
  </si>
  <si>
    <t>06/04/2017 13:09:58</t>
  </si>
  <si>
    <t>0201200400220173058000001</t>
  </si>
  <si>
    <t>24/03/2017 11:14:34</t>
  </si>
  <si>
    <t>0201200400220170611000006</t>
  </si>
  <si>
    <t>17/03/2017 13:25:32</t>
  </si>
  <si>
    <t>0201200400220179901000053</t>
  </si>
  <si>
    <t>14/03/2017 00:39:53</t>
  </si>
  <si>
    <t>13/05/2017</t>
  </si>
  <si>
    <t>ALMACENES VACA SA DE CV</t>
  </si>
  <si>
    <t>0201200400220171118000011</t>
  </si>
  <si>
    <t>13/03/2017 13:45:16</t>
  </si>
  <si>
    <t>RIAZ AHMAD SIDDIQUI</t>
  </si>
  <si>
    <t>0201200400120179901000001</t>
  </si>
  <si>
    <t>07/03/2017 11:24:28</t>
  </si>
  <si>
    <t>0201200400220179901000050</t>
  </si>
  <si>
    <t>06/03/2017 08:12:01</t>
  </si>
  <si>
    <r>
      <t>MONTO ASIGNADO</t>
    </r>
    <r>
      <rPr>
        <b/>
        <vertAlign val="superscript"/>
        <sz val="11"/>
        <color indexed="8"/>
        <rFont val="Arial"/>
        <family val="2"/>
      </rPr>
      <t>1)</t>
    </r>
  </si>
  <si>
    <t>NO. DE CERTIFICADO</t>
  </si>
  <si>
    <t>SI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</si>
  <si>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>(UdM)</t>
    </r>
  </si>
  <si>
    <r>
      <t>MONTO NO UTILIZADO</t>
    </r>
    <r>
      <rPr>
        <b/>
        <sz val="11"/>
        <color indexed="8"/>
        <rFont val="Arial"/>
        <family val="2"/>
      </rPr>
      <t xml:space="preserve">
(UdM)</t>
    </r>
  </si>
  <si>
    <t>PERIODO REPORTADO: 01-MARZO AL 31-DICIEMBRE 2017</t>
  </si>
  <si>
    <r>
      <t>(B)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diferencia del Monto Total del Cupo</t>
    </r>
    <r>
      <rPr>
        <sz val="11"/>
        <rFont val="Arial"/>
        <family val="2"/>
      </rPr>
      <t xml:space="preserve"> menos el Monto Total Asignado. Para el Resumen por Periodo se indica la diferencia del Monto Total del Subcupo</t>
    </r>
    <r>
      <rPr>
        <sz val="11"/>
        <rFont val="Arial"/>
        <family val="2"/>
      </rPr>
      <t xml:space="preserve"> menos el Monto Total Asignado.</t>
    </r>
  </si>
  <si>
    <r>
      <t xml:space="preserve">(A) Monto Total Asignado: </t>
    </r>
    <r>
      <rPr>
        <sz val="11"/>
        <rFont val="Arial"/>
        <family val="2"/>
      </rPr>
      <t xml:space="preserve">Es el monto que la Secretaría de Economía determina en el oficio de Asignación amparado en el Acuerdo y ejerciendo los métodos de asignación para cada beneficiario.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Asignado del Primer Semestre y del Segundo Semestre.</t>
    </r>
  </si>
  <si>
    <r>
      <rPr>
        <b/>
        <sz val="11"/>
        <rFont val="Arial"/>
        <family val="2"/>
      </rPr>
      <t>1)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</si>
  <si>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2) 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</si>
  <si>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</si>
  <si>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>UNIDAD DE MEDIDA (UdM)</t>
    </r>
    <r>
      <rPr>
        <vertAlign val="superscript"/>
        <sz val="11"/>
        <color rgb="FF000000"/>
        <rFont val="Arial"/>
        <family val="2"/>
      </rPr>
      <t>1)</t>
    </r>
    <r>
      <rPr>
        <sz val="11"/>
        <color rgb="FF000000"/>
        <rFont val="Arial"/>
        <family val="2"/>
      </rPr>
      <t>: Kg</t>
    </r>
  </si>
  <si>
    <r>
      <t xml:space="preserve">Ciclo del Cupo </t>
    </r>
    <r>
      <rPr>
        <b/>
        <vertAlign val="superscript"/>
        <sz val="11"/>
        <rFont val="Arial"/>
        <family val="2"/>
      </rPr>
      <t>2)</t>
    </r>
    <r>
      <rPr>
        <b/>
        <sz val="11"/>
        <rFont val="Arial"/>
        <family val="2"/>
      </rPr>
      <t>:</t>
    </r>
  </si>
  <si>
    <r>
      <t xml:space="preserve">Monto Total del Cupo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</si>
  <si>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15 de junio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</si>
  <si>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EXPEDICIÓN</t>
  </si>
  <si>
    <t>RESUMEN</t>
  </si>
  <si>
    <r>
      <rPr>
        <b/>
        <sz val="11"/>
        <rFont val="Arial"/>
        <family val="2"/>
      </rPr>
      <t>(G)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Para el Resumen Global, el Nivel de Utilización se obtiene del Monto Total Utilizado/ Monto Total del Cupo</t>
    </r>
    <r>
      <rPr>
        <sz val="11"/>
        <color indexed="8"/>
        <rFont val="Arial"/>
        <family val="2"/>
      </rPr>
      <t>. Para el Resumen por Periodo se obtiene del Monto Tota Utilizado/ Monto Total del Subcupo</t>
    </r>
    <r>
      <rPr>
        <sz val="11"/>
        <color indexed="8"/>
        <rFont val="Arial"/>
        <family val="2"/>
      </rPr>
      <t>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</si>
  <si>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 xml:space="preserve"> Nota:</t>
    </r>
    <r>
      <rPr>
        <sz val="11"/>
        <rFont val="Arial"/>
        <family val="2"/>
      </rPr>
      <t xml:space="preserve"> Para el Resumen Global corresponde a la suma del Monto Total Cancelado del Primer Semestre y Segundo Semestre.</t>
    </r>
  </si>
  <si>
    <r>
      <rPr>
        <b/>
        <sz val="11"/>
        <rFont val="Arial"/>
        <family val="2"/>
      </rPr>
      <t>(E)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diferencia del Monto Total Asignado menos el Monto Total Utilizado. Para el Resumen por Periodo se obtiene de la diferencia del Monto Total Asignado y el Monto Total Utilizado. 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</si>
  <si>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 xml:space="preserve">: Suma del monto ejercido por cada beneficiario, declarado en los pedimentos de importación validados ante el SAT,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es la suma del Monto Total Utilizado del Primer Semestre y Segundo Semestre.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</si>
  <si>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Expedido del Primer Semestre y el Segundo Semestre.</t>
    </r>
  </si>
  <si>
    <t>0201200400420173058000008</t>
  </si>
  <si>
    <r>
      <t>RICE LOGISTICS SA DE CV</t>
    </r>
    <r>
      <rPr>
        <vertAlign val="superscript"/>
        <sz val="11"/>
        <color theme="1"/>
        <rFont val="Arial"/>
        <family val="2"/>
      </rPr>
      <t>4)</t>
    </r>
  </si>
  <si>
    <r>
      <rPr>
        <b/>
        <sz val="11"/>
        <color indexed="8"/>
        <rFont val="Arial"/>
        <family val="2"/>
      </rPr>
      <t xml:space="preserve">4) </t>
    </r>
    <r>
      <rPr>
        <sz val="11"/>
        <color indexed="8"/>
        <rFont val="Arial"/>
        <family val="2"/>
      </rPr>
      <t>Por restricción de la VUCEM, la resolución de ampliación de cupo fue emitida con fecha de fin de vigencia vencida; a efecto de hacer válido el trámite, la DGCE aprobó la ampliación de vigencia al 04 de diciembre de 2017.</t>
    </r>
  </si>
  <si>
    <t>FECHA DE PUBLICACIÓN: 03/07/2018</t>
  </si>
  <si>
    <t>20179901000050</t>
  </si>
  <si>
    <t>20179901000001</t>
  </si>
  <si>
    <t>20171118000011</t>
  </si>
  <si>
    <t>20173058000001</t>
  </si>
  <si>
    <t>420179901000023</t>
  </si>
  <si>
    <t>20179901000079</t>
  </si>
  <si>
    <t>20179901000085</t>
  </si>
  <si>
    <t>20171119000002</t>
  </si>
  <si>
    <t>420179901000029</t>
  </si>
  <si>
    <t>420179901000030</t>
  </si>
  <si>
    <t>20179901000093</t>
  </si>
  <si>
    <t>20179901000094</t>
  </si>
  <si>
    <t>420179901000039</t>
  </si>
  <si>
    <t>220179901000097</t>
  </si>
  <si>
    <t>20179901000098</t>
  </si>
  <si>
    <t>420179901000043</t>
  </si>
  <si>
    <t>420179901000045</t>
  </si>
  <si>
    <t>20179901000101</t>
  </si>
  <si>
    <t>420179901000049</t>
  </si>
  <si>
    <t>420179901000050</t>
  </si>
  <si>
    <t>20179901000103</t>
  </si>
  <si>
    <t>420179901000053</t>
  </si>
  <si>
    <t>420179901000063</t>
  </si>
  <si>
    <t>420179901000064</t>
  </si>
  <si>
    <t>20173058000006</t>
  </si>
  <si>
    <t>420179901000068</t>
  </si>
  <si>
    <t>20173058000008</t>
  </si>
  <si>
    <t>20171931000045</t>
  </si>
  <si>
    <t>420171931000030</t>
  </si>
  <si>
    <t>20173058000009</t>
  </si>
  <si>
    <t>20171118000015</t>
  </si>
  <si>
    <t>420173058000003</t>
  </si>
  <si>
    <t>420171119000002</t>
  </si>
  <si>
    <t>420179901000078</t>
  </si>
  <si>
    <t>420179901000082</t>
  </si>
  <si>
    <t>420171119000004</t>
  </si>
  <si>
    <t>420171119000005</t>
  </si>
  <si>
    <t>420179901000090</t>
  </si>
  <si>
    <t>20173058000010</t>
  </si>
  <si>
    <t>420173058000004</t>
  </si>
  <si>
    <t>420173058000006</t>
  </si>
  <si>
    <t>420179901000109</t>
  </si>
  <si>
    <t>420179901000110</t>
  </si>
  <si>
    <t>420173058000008</t>
  </si>
  <si>
    <t>420173058000010</t>
  </si>
  <si>
    <t>20173058000002</t>
  </si>
  <si>
    <t>20172847000001</t>
  </si>
  <si>
    <t>20171118000026</t>
  </si>
  <si>
    <t>20172134000030</t>
  </si>
  <si>
    <t>20172134000031</t>
  </si>
  <si>
    <t>20172134000032</t>
  </si>
  <si>
    <t>420179901000122</t>
  </si>
  <si>
    <t>420179901000132</t>
  </si>
  <si>
    <t>420171119000007</t>
  </si>
  <si>
    <t>420179901000139</t>
  </si>
  <si>
    <t>20179999000016</t>
  </si>
  <si>
    <t>20173058000014</t>
  </si>
  <si>
    <t>20173058000015</t>
  </si>
  <si>
    <t>420179901000144</t>
  </si>
  <si>
    <t>420171119000008</t>
  </si>
  <si>
    <t>420171119000009</t>
  </si>
  <si>
    <t>20173058000017</t>
  </si>
  <si>
    <t>20173058000018</t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</si>
  <si>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Se asignará lo que resulte menor entre el Monto Solicitado [A], el Monto indicado en la factura comercial y el conocimiento de embarque, la carta de porte o guía aérea, 10,000,000 KG [B] o el Saldo del Cupo [C].</t>
    </r>
  </si>
  <si>
    <t>10,000,000 KG
[B]</t>
  </si>
  <si>
    <t>SALDO DEL CUPO
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</si>
</sst>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0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vertAlign val="superscript"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vertAlign val="superscript"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9" fontId="1" fillId="0" borderId="1" xfId="8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0" fillId="3" borderId="1" xfId="2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3" fillId="0" borderId="1" xfId="6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horizontal="center" vertical="center"/>
    </xf>
    <xf numFmtId="0" fontId="15" fillId="12" borderId="1" xfId="2" applyFont="1" applyFill="1" applyBorder="1" applyAlignment="1">
      <alignment horizontal="left" vertical="center"/>
    </xf>
    <xf numFmtId="0" fontId="15" fillId="12" borderId="1" xfId="2" applyFont="1" applyFill="1" applyBorder="1" applyAlignment="1">
      <alignment vertical="center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vertical="center"/>
    </xf>
    <xf numFmtId="0" fontId="10" fillId="12" borderId="1" xfId="2" applyFont="1" applyFill="1" applyBorder="1" applyAlignment="1">
      <alignment horizontal="center" vertical="center" wrapText="1"/>
    </xf>
    <xf numFmtId="3" fontId="10" fillId="12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1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12" fillId="10" borderId="0" xfId="0" applyFont="1" applyFill="1" applyAlignment="1">
      <alignment horizontal="left" vertical="center" wrapText="1"/>
    </xf>
    <xf numFmtId="0" fontId="3" fillId="7" borderId="0" xfId="0" applyFont="1" applyFill="1" applyBorder="1" applyAlignment="1">
      <alignment horizontal="justify" vertical="center"/>
    </xf>
    <xf numFmtId="0" fontId="12" fillId="7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49" fontId="2" fillId="7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V33"/>
  <sheetViews>
    <sheetView tabSelected="1" zoomScale="85" zoomScaleNormal="85" workbookViewId="0">
      <selection activeCell="B18" sqref="B18"/>
    </sheetView>
  </sheetViews>
  <sheetFormatPr baseColWidth="10" defaultColWidth="11.42578125" defaultRowHeight="14.25" x14ac:dyDescent="0.25"/>
  <cols>
    <col min="1" max="1" width="33" style="11" customWidth="1"/>
    <col min="2" max="2" width="30.28515625" style="11" bestFit="1" customWidth="1"/>
    <col min="3" max="3" width="25.5703125" style="11" bestFit="1" customWidth="1"/>
    <col min="4" max="4" width="43" style="11" bestFit="1" customWidth="1"/>
    <col min="5" max="16384" width="11.42578125" style="11"/>
  </cols>
  <sheetData>
    <row r="1" spans="1:256" x14ac:dyDescent="0.25">
      <c r="A1" s="92" t="s">
        <v>6</v>
      </c>
      <c r="B1" s="92"/>
      <c r="C1" s="92"/>
      <c r="D1" s="92"/>
    </row>
    <row r="2" spans="1:256" x14ac:dyDescent="0.25">
      <c r="A2" s="92" t="s">
        <v>180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pans="1:256" x14ac:dyDescent="0.25">
      <c r="A3" s="92" t="s">
        <v>26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pans="1:256" x14ac:dyDescent="0.25">
      <c r="A4" s="92" t="s">
        <v>11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pans="1:256" x14ac:dyDescent="0.25">
      <c r="A5" s="92" t="s">
        <v>179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pans="1:256" ht="14.25" customHeight="1" x14ac:dyDescent="0.25">
      <c r="A6" s="92" t="s">
        <v>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pans="1:256" ht="14.25" customHeight="1" x14ac:dyDescent="0.25">
      <c r="A7" s="92" t="s">
        <v>440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pans="1:256" ht="19.5" customHeight="1" x14ac:dyDescent="0.25">
      <c r="A8" s="92" t="s">
        <v>426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pans="1:256" ht="13.9" customHeight="1" x14ac:dyDescent="0.25">
      <c r="A9" s="94" t="s">
        <v>420</v>
      </c>
      <c r="B9" s="94"/>
      <c r="C9" s="94"/>
      <c r="D9" s="94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256" ht="33.75" customHeight="1" x14ac:dyDescent="0.25">
      <c r="A10" s="93" t="s">
        <v>177</v>
      </c>
      <c r="B10" s="93"/>
      <c r="C10" s="93"/>
      <c r="D10" s="93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2" spans="1:256" ht="15" x14ac:dyDescent="0.25">
      <c r="A12" s="99" t="s">
        <v>431</v>
      </c>
      <c r="B12" s="100"/>
    </row>
    <row r="13" spans="1:256" ht="17.25" x14ac:dyDescent="0.25">
      <c r="A13" s="13" t="s">
        <v>427</v>
      </c>
      <c r="B13" s="12" t="s">
        <v>178</v>
      </c>
    </row>
    <row r="14" spans="1:256" ht="17.25" x14ac:dyDescent="0.25">
      <c r="A14" s="1" t="s">
        <v>428</v>
      </c>
      <c r="B14" s="8">
        <v>150000000</v>
      </c>
      <c r="C14" s="38"/>
    </row>
    <row r="15" spans="1:256" ht="15" x14ac:dyDescent="0.25">
      <c r="A15" s="1" t="s">
        <v>123</v>
      </c>
      <c r="B15" s="35">
        <v>142839879</v>
      </c>
      <c r="C15" s="56"/>
      <c r="D15" s="57"/>
    </row>
    <row r="16" spans="1:256" ht="15" x14ac:dyDescent="0.25">
      <c r="A16" s="7" t="s">
        <v>124</v>
      </c>
      <c r="B16" s="14">
        <v>7160121</v>
      </c>
      <c r="C16" s="38"/>
    </row>
    <row r="17" spans="1:4" ht="15" x14ac:dyDescent="0.25">
      <c r="A17" s="7" t="s">
        <v>125</v>
      </c>
      <c r="B17" s="35">
        <v>142839879</v>
      </c>
    </row>
    <row r="18" spans="1:4" ht="15" x14ac:dyDescent="0.25">
      <c r="A18" s="7" t="s">
        <v>126</v>
      </c>
      <c r="B18" s="35">
        <v>123334628</v>
      </c>
      <c r="C18" s="38"/>
    </row>
    <row r="19" spans="1:4" ht="15" x14ac:dyDescent="0.25">
      <c r="A19" s="7" t="s">
        <v>127</v>
      </c>
      <c r="B19" s="35">
        <v>19505251</v>
      </c>
      <c r="C19" s="38"/>
    </row>
    <row r="20" spans="1:4" ht="15" x14ac:dyDescent="0.25">
      <c r="A20" s="1" t="s">
        <v>128</v>
      </c>
      <c r="B20" s="14">
        <v>0</v>
      </c>
    </row>
    <row r="21" spans="1:4" ht="15" x14ac:dyDescent="0.25">
      <c r="A21" s="9" t="s">
        <v>129</v>
      </c>
      <c r="B21" s="10">
        <v>0.82223085333333334</v>
      </c>
      <c r="C21" s="55"/>
    </row>
    <row r="23" spans="1:4" ht="15" x14ac:dyDescent="0.25">
      <c r="A23" s="101" t="s">
        <v>13</v>
      </c>
      <c r="B23" s="101"/>
      <c r="C23" s="101"/>
      <c r="D23" s="101"/>
    </row>
    <row r="24" spans="1:4" x14ac:dyDescent="0.25">
      <c r="A24" s="98" t="s">
        <v>423</v>
      </c>
      <c r="B24" s="98"/>
      <c r="C24" s="98"/>
      <c r="D24" s="98"/>
    </row>
    <row r="25" spans="1:4" ht="20.100000000000001" customHeight="1" x14ac:dyDescent="0.25">
      <c r="A25" s="98" t="s">
        <v>424</v>
      </c>
      <c r="B25" s="98"/>
      <c r="C25" s="98"/>
      <c r="D25" s="98"/>
    </row>
    <row r="26" spans="1:4" ht="20.100000000000001" customHeight="1" x14ac:dyDescent="0.25">
      <c r="A26" s="98" t="s">
        <v>425</v>
      </c>
      <c r="B26" s="98"/>
      <c r="C26" s="98"/>
      <c r="D26" s="98"/>
    </row>
    <row r="27" spans="1:4" ht="52.5" customHeight="1" x14ac:dyDescent="0.25">
      <c r="A27" s="95" t="s">
        <v>422</v>
      </c>
      <c r="B27" s="95"/>
      <c r="C27" s="95"/>
      <c r="D27" s="95"/>
    </row>
    <row r="28" spans="1:4" ht="54" customHeight="1" x14ac:dyDescent="0.25">
      <c r="A28" s="96" t="s">
        <v>421</v>
      </c>
      <c r="B28" s="96"/>
      <c r="C28" s="96"/>
      <c r="D28" s="96"/>
    </row>
    <row r="29" spans="1:4" ht="50.1" customHeight="1" x14ac:dyDescent="0.25">
      <c r="A29" s="97" t="s">
        <v>436</v>
      </c>
      <c r="B29" s="97"/>
      <c r="C29" s="97"/>
      <c r="D29" s="97"/>
    </row>
    <row r="30" spans="1:4" ht="50.1" customHeight="1" x14ac:dyDescent="0.25">
      <c r="A30" s="97" t="s">
        <v>435</v>
      </c>
      <c r="B30" s="97"/>
      <c r="C30" s="97"/>
      <c r="D30" s="97"/>
    </row>
    <row r="31" spans="1:4" ht="63" customHeight="1" x14ac:dyDescent="0.25">
      <c r="A31" s="97" t="s">
        <v>434</v>
      </c>
      <c r="B31" s="97"/>
      <c r="C31" s="97"/>
      <c r="D31" s="97"/>
    </row>
    <row r="32" spans="1:4" ht="50.1" customHeight="1" x14ac:dyDescent="0.25">
      <c r="A32" s="98" t="s">
        <v>433</v>
      </c>
      <c r="B32" s="98"/>
      <c r="C32" s="98"/>
      <c r="D32" s="98"/>
    </row>
    <row r="33" spans="1:4" ht="53.25" customHeight="1" x14ac:dyDescent="0.25">
      <c r="A33" s="98" t="s">
        <v>432</v>
      </c>
      <c r="B33" s="98"/>
      <c r="C33" s="98"/>
      <c r="D33" s="98"/>
    </row>
  </sheetData>
  <mergeCells count="589">
    <mergeCell ref="A28:D28"/>
    <mergeCell ref="A29:D29"/>
    <mergeCell ref="A31:D31"/>
    <mergeCell ref="A32:D32"/>
    <mergeCell ref="A33:D33"/>
    <mergeCell ref="A12:B12"/>
    <mergeCell ref="A25:D25"/>
    <mergeCell ref="A26:D26"/>
    <mergeCell ref="A24:D24"/>
    <mergeCell ref="A23:D23"/>
    <mergeCell ref="A30:D30"/>
    <mergeCell ref="E2:H2"/>
    <mergeCell ref="I2:L2"/>
    <mergeCell ref="M2:P2"/>
    <mergeCell ref="Q2:T2"/>
    <mergeCell ref="U2:X2"/>
    <mergeCell ref="Y2:AB2"/>
    <mergeCell ref="A1:D1"/>
    <mergeCell ref="A2:D2"/>
    <mergeCell ref="A27:D27"/>
    <mergeCell ref="A3:D3"/>
    <mergeCell ref="E3:H3"/>
    <mergeCell ref="I3:L3"/>
    <mergeCell ref="M3:P3"/>
    <mergeCell ref="Q3:T3"/>
    <mergeCell ref="U3:X3"/>
    <mergeCell ref="Y3:AB3"/>
    <mergeCell ref="A5:D5"/>
    <mergeCell ref="E5:H5"/>
    <mergeCell ref="I5:L5"/>
    <mergeCell ref="M5:P5"/>
    <mergeCell ref="Q5:T5"/>
    <mergeCell ref="U5:X5"/>
    <mergeCell ref="Y5:AB5"/>
    <mergeCell ref="A7:D7"/>
    <mergeCell ref="BA2:BD2"/>
    <mergeCell ref="BE2:BH2"/>
    <mergeCell ref="BI2:BL2"/>
    <mergeCell ref="BM2:BP2"/>
    <mergeCell ref="BQ2:BT2"/>
    <mergeCell ref="BU2:BX2"/>
    <mergeCell ref="AC2:AF2"/>
    <mergeCell ref="AG2:AJ2"/>
    <mergeCell ref="AK2:AN2"/>
    <mergeCell ref="AO2:AR2"/>
    <mergeCell ref="AS2:AV2"/>
    <mergeCell ref="AW2:AZ2"/>
    <mergeCell ref="DE2:DH2"/>
    <mergeCell ref="DI2:DL2"/>
    <mergeCell ref="DM2:DP2"/>
    <mergeCell ref="DQ2:DT2"/>
    <mergeCell ref="BY2:CB2"/>
    <mergeCell ref="CC2:CF2"/>
    <mergeCell ref="CG2:CJ2"/>
    <mergeCell ref="CK2:CN2"/>
    <mergeCell ref="CO2:CR2"/>
    <mergeCell ref="CS2:CV2"/>
    <mergeCell ref="ES2:EV2"/>
    <mergeCell ref="EW2:EZ2"/>
    <mergeCell ref="FA2:FD2"/>
    <mergeCell ref="AC3:AF3"/>
    <mergeCell ref="AG3:AJ3"/>
    <mergeCell ref="AK3:AN3"/>
    <mergeCell ref="AO3:AR3"/>
    <mergeCell ref="AS3:AV3"/>
    <mergeCell ref="AW3:AZ3"/>
    <mergeCell ref="DU2:DX2"/>
    <mergeCell ref="DY2:EB2"/>
    <mergeCell ref="EC2:EF2"/>
    <mergeCell ref="EG2:EJ2"/>
    <mergeCell ref="EK2:EN2"/>
    <mergeCell ref="EO2:ER2"/>
    <mergeCell ref="CW2:CZ2"/>
    <mergeCell ref="DA2:DD2"/>
    <mergeCell ref="BY3:CB3"/>
    <mergeCell ref="CC3:CF3"/>
    <mergeCell ref="CG3:CJ3"/>
    <mergeCell ref="CK3:CN3"/>
    <mergeCell ref="CO3:CR3"/>
    <mergeCell ref="CS3:CV3"/>
    <mergeCell ref="BA3:BD3"/>
    <mergeCell ref="IK2:IN2"/>
    <mergeCell ref="IO2:IR2"/>
    <mergeCell ref="IS2:IV2"/>
    <mergeCell ref="HU2:HX2"/>
    <mergeCell ref="HY2:IB2"/>
    <mergeCell ref="IC2:IF2"/>
    <mergeCell ref="IG2:IJ2"/>
    <mergeCell ref="FE2:FH2"/>
    <mergeCell ref="FI2:FL2"/>
    <mergeCell ref="FM2:FP2"/>
    <mergeCell ref="HM2:HP2"/>
    <mergeCell ref="HQ2:HT2"/>
    <mergeCell ref="GO2:GR2"/>
    <mergeCell ref="GS2:GV2"/>
    <mergeCell ref="GW2:GZ2"/>
    <mergeCell ref="HA2:HD2"/>
    <mergeCell ref="HE2:HH2"/>
    <mergeCell ref="HI2:HL2"/>
    <mergeCell ref="FQ2:FT2"/>
    <mergeCell ref="FU2:FX2"/>
    <mergeCell ref="FY2:GB2"/>
    <mergeCell ref="GC2:GF2"/>
    <mergeCell ref="GG2:GJ2"/>
    <mergeCell ref="GK2:GN2"/>
    <mergeCell ref="BE3:BH3"/>
    <mergeCell ref="BI3:BL3"/>
    <mergeCell ref="BM3:BP3"/>
    <mergeCell ref="BQ3:BT3"/>
    <mergeCell ref="BU3:BX3"/>
    <mergeCell ref="DU3:DX3"/>
    <mergeCell ref="DY3:EB3"/>
    <mergeCell ref="EC3:EF3"/>
    <mergeCell ref="EG3:EJ3"/>
    <mergeCell ref="EK3:EN3"/>
    <mergeCell ref="EO3:ER3"/>
    <mergeCell ref="CW3:CZ3"/>
    <mergeCell ref="DA3:DD3"/>
    <mergeCell ref="DE3:DH3"/>
    <mergeCell ref="DI3:DL3"/>
    <mergeCell ref="DM3:DP3"/>
    <mergeCell ref="DQ3:DT3"/>
    <mergeCell ref="FY3:GB3"/>
    <mergeCell ref="GC3:GF3"/>
    <mergeCell ref="GG3:GJ3"/>
    <mergeCell ref="GK3:GN3"/>
    <mergeCell ref="ES3:EV3"/>
    <mergeCell ref="EW3:EZ3"/>
    <mergeCell ref="FA3:FD3"/>
    <mergeCell ref="FE3:FH3"/>
    <mergeCell ref="FI3:FL3"/>
    <mergeCell ref="FM3:FP3"/>
    <mergeCell ref="IK3:IN3"/>
    <mergeCell ref="IO3:IR3"/>
    <mergeCell ref="IS3:IV3"/>
    <mergeCell ref="A4:D4"/>
    <mergeCell ref="E4:H4"/>
    <mergeCell ref="I4:L4"/>
    <mergeCell ref="M4:P4"/>
    <mergeCell ref="Q4:T4"/>
    <mergeCell ref="U4:X4"/>
    <mergeCell ref="Y4:AB4"/>
    <mergeCell ref="HM3:HP3"/>
    <mergeCell ref="HQ3:HT3"/>
    <mergeCell ref="HU3:HX3"/>
    <mergeCell ref="HY3:IB3"/>
    <mergeCell ref="IC3:IF3"/>
    <mergeCell ref="IG3:IJ3"/>
    <mergeCell ref="GO3:GR3"/>
    <mergeCell ref="GS3:GV3"/>
    <mergeCell ref="GW3:GZ3"/>
    <mergeCell ref="HA3:HD3"/>
    <mergeCell ref="HE3:HH3"/>
    <mergeCell ref="HI3:HL3"/>
    <mergeCell ref="FQ3:FT3"/>
    <mergeCell ref="FU3:FX3"/>
    <mergeCell ref="BA4:BD4"/>
    <mergeCell ref="BE4:BH4"/>
    <mergeCell ref="BI4:BL4"/>
    <mergeCell ref="BM4:BP4"/>
    <mergeCell ref="BQ4:BT4"/>
    <mergeCell ref="BU4:BX4"/>
    <mergeCell ref="AC4:AF4"/>
    <mergeCell ref="AG4:AJ4"/>
    <mergeCell ref="AK4:AN4"/>
    <mergeCell ref="AO4:AR4"/>
    <mergeCell ref="AS4:AV4"/>
    <mergeCell ref="AW4:AZ4"/>
    <mergeCell ref="DE4:DH4"/>
    <mergeCell ref="DI4:DL4"/>
    <mergeCell ref="DM4:DP4"/>
    <mergeCell ref="DQ4:DT4"/>
    <mergeCell ref="BY4:CB4"/>
    <mergeCell ref="CC4:CF4"/>
    <mergeCell ref="CG4:CJ4"/>
    <mergeCell ref="CK4:CN4"/>
    <mergeCell ref="CO4:CR4"/>
    <mergeCell ref="CS4:CV4"/>
    <mergeCell ref="ES4:EV4"/>
    <mergeCell ref="EW4:EZ4"/>
    <mergeCell ref="FA4:FD4"/>
    <mergeCell ref="AC5:AF5"/>
    <mergeCell ref="AG5:AJ5"/>
    <mergeCell ref="AK5:AN5"/>
    <mergeCell ref="AO5:AR5"/>
    <mergeCell ref="AS5:AV5"/>
    <mergeCell ref="AW5:AZ5"/>
    <mergeCell ref="DU4:DX4"/>
    <mergeCell ref="DY4:EB4"/>
    <mergeCell ref="EC4:EF4"/>
    <mergeCell ref="EG4:EJ4"/>
    <mergeCell ref="EK4:EN4"/>
    <mergeCell ref="EO4:ER4"/>
    <mergeCell ref="CW4:CZ4"/>
    <mergeCell ref="DA4:DD4"/>
    <mergeCell ref="BY5:CB5"/>
    <mergeCell ref="CC5:CF5"/>
    <mergeCell ref="CG5:CJ5"/>
    <mergeCell ref="CK5:CN5"/>
    <mergeCell ref="CO5:CR5"/>
    <mergeCell ref="CS5:CV5"/>
    <mergeCell ref="BA5:BD5"/>
    <mergeCell ref="IK4:IN4"/>
    <mergeCell ref="IO4:IR4"/>
    <mergeCell ref="IS4:IV4"/>
    <mergeCell ref="HU4:HX4"/>
    <mergeCell ref="HY4:IB4"/>
    <mergeCell ref="IC4:IF4"/>
    <mergeCell ref="IG4:IJ4"/>
    <mergeCell ref="FE4:FH4"/>
    <mergeCell ref="FI4:FL4"/>
    <mergeCell ref="FM4:FP4"/>
    <mergeCell ref="HM4:HP4"/>
    <mergeCell ref="HQ4:HT4"/>
    <mergeCell ref="GO4:GR4"/>
    <mergeCell ref="GS4:GV4"/>
    <mergeCell ref="GW4:GZ4"/>
    <mergeCell ref="HA4:HD4"/>
    <mergeCell ref="HE4:HH4"/>
    <mergeCell ref="HI4:HL4"/>
    <mergeCell ref="FQ4:FT4"/>
    <mergeCell ref="FU4:FX4"/>
    <mergeCell ref="FY4:GB4"/>
    <mergeCell ref="GC4:GF4"/>
    <mergeCell ref="GG4:GJ4"/>
    <mergeCell ref="GK4:GN4"/>
    <mergeCell ref="BE5:BH5"/>
    <mergeCell ref="BI5:BL5"/>
    <mergeCell ref="BM5:BP5"/>
    <mergeCell ref="BQ5:BT5"/>
    <mergeCell ref="BU5:BX5"/>
    <mergeCell ref="DU5:DX5"/>
    <mergeCell ref="DY5:EB5"/>
    <mergeCell ref="EC5:EF5"/>
    <mergeCell ref="EG5:EJ5"/>
    <mergeCell ref="EK5:EN5"/>
    <mergeCell ref="EO5:ER5"/>
    <mergeCell ref="CW5:CZ5"/>
    <mergeCell ref="DA5:DD5"/>
    <mergeCell ref="DE5:DH5"/>
    <mergeCell ref="DI5:DL5"/>
    <mergeCell ref="DM5:DP5"/>
    <mergeCell ref="DQ5:DT5"/>
    <mergeCell ref="FY5:GB5"/>
    <mergeCell ref="GC5:GF5"/>
    <mergeCell ref="GG5:GJ5"/>
    <mergeCell ref="GK5:GN5"/>
    <mergeCell ref="ES5:EV5"/>
    <mergeCell ref="EW5:EZ5"/>
    <mergeCell ref="FA5:FD5"/>
    <mergeCell ref="FE5:FH5"/>
    <mergeCell ref="FI5:FL5"/>
    <mergeCell ref="FM5:FP5"/>
    <mergeCell ref="IK5:IN5"/>
    <mergeCell ref="IO5:IR5"/>
    <mergeCell ref="IS5:IV5"/>
    <mergeCell ref="A6:D6"/>
    <mergeCell ref="E6:H6"/>
    <mergeCell ref="I6:L6"/>
    <mergeCell ref="M6:P6"/>
    <mergeCell ref="Q6:T6"/>
    <mergeCell ref="U6:X6"/>
    <mergeCell ref="Y6:AB6"/>
    <mergeCell ref="HM5:HP5"/>
    <mergeCell ref="HQ5:HT5"/>
    <mergeCell ref="HU5:HX5"/>
    <mergeCell ref="HY5:IB5"/>
    <mergeCell ref="IC5:IF5"/>
    <mergeCell ref="IG5:IJ5"/>
    <mergeCell ref="GO5:GR5"/>
    <mergeCell ref="GS5:GV5"/>
    <mergeCell ref="GW5:GZ5"/>
    <mergeCell ref="HA5:HD5"/>
    <mergeCell ref="HE5:HH5"/>
    <mergeCell ref="HI5:HL5"/>
    <mergeCell ref="FQ5:FT5"/>
    <mergeCell ref="FU5:FX5"/>
    <mergeCell ref="BA6:BD6"/>
    <mergeCell ref="BE6:BH6"/>
    <mergeCell ref="BI6:BL6"/>
    <mergeCell ref="BM6:BP6"/>
    <mergeCell ref="BQ6:BT6"/>
    <mergeCell ref="BU6:BX6"/>
    <mergeCell ref="AC6:AF6"/>
    <mergeCell ref="AG6:AJ6"/>
    <mergeCell ref="AK6:AN6"/>
    <mergeCell ref="AO6:AR6"/>
    <mergeCell ref="AS6:AV6"/>
    <mergeCell ref="AW6:AZ6"/>
    <mergeCell ref="DE6:DH6"/>
    <mergeCell ref="DI6:DL6"/>
    <mergeCell ref="DM6:DP6"/>
    <mergeCell ref="DQ6:DT6"/>
    <mergeCell ref="BY6:CB6"/>
    <mergeCell ref="CC6:CF6"/>
    <mergeCell ref="CG6:CJ6"/>
    <mergeCell ref="CK6:CN6"/>
    <mergeCell ref="CO6:CR6"/>
    <mergeCell ref="CS6:CV6"/>
    <mergeCell ref="E7:H7"/>
    <mergeCell ref="I7:L7"/>
    <mergeCell ref="M7:P7"/>
    <mergeCell ref="Q7:T7"/>
    <mergeCell ref="U7:X7"/>
    <mergeCell ref="Y7:AB7"/>
    <mergeCell ref="HM6:HP6"/>
    <mergeCell ref="HQ6:HT6"/>
    <mergeCell ref="GO6:GR6"/>
    <mergeCell ref="GS6:GV6"/>
    <mergeCell ref="GW6:GZ6"/>
    <mergeCell ref="HA6:HD6"/>
    <mergeCell ref="HE6:HH6"/>
    <mergeCell ref="HI6:HL6"/>
    <mergeCell ref="FQ6:FT6"/>
    <mergeCell ref="FU6:FX6"/>
    <mergeCell ref="FY6:GB6"/>
    <mergeCell ref="GC6:GF6"/>
    <mergeCell ref="GG6:GJ6"/>
    <mergeCell ref="GK6:GN6"/>
    <mergeCell ref="ES6:EV6"/>
    <mergeCell ref="EW6:EZ6"/>
    <mergeCell ref="FA6:FD6"/>
    <mergeCell ref="AC7:AF7"/>
    <mergeCell ref="AG7:AJ7"/>
    <mergeCell ref="AK7:AN7"/>
    <mergeCell ref="AO7:AR7"/>
    <mergeCell ref="AS7:AV7"/>
    <mergeCell ref="AW7:AZ7"/>
    <mergeCell ref="IK6:IN6"/>
    <mergeCell ref="IO6:IR6"/>
    <mergeCell ref="IS6:IV6"/>
    <mergeCell ref="HU6:HX6"/>
    <mergeCell ref="HY6:IB6"/>
    <mergeCell ref="IC6:IF6"/>
    <mergeCell ref="IG6:IJ6"/>
    <mergeCell ref="FE6:FH6"/>
    <mergeCell ref="FI6:FL6"/>
    <mergeCell ref="FM6:FP6"/>
    <mergeCell ref="DU6:DX6"/>
    <mergeCell ref="DY6:EB6"/>
    <mergeCell ref="EC6:EF6"/>
    <mergeCell ref="EG6:EJ6"/>
    <mergeCell ref="EK6:EN6"/>
    <mergeCell ref="EO6:ER6"/>
    <mergeCell ref="CW6:CZ6"/>
    <mergeCell ref="DA6:DD6"/>
    <mergeCell ref="BY7:CB7"/>
    <mergeCell ref="CC7:CF7"/>
    <mergeCell ref="CG7:CJ7"/>
    <mergeCell ref="CK7:CN7"/>
    <mergeCell ref="CO7:CR7"/>
    <mergeCell ref="CS7:CV7"/>
    <mergeCell ref="BA7:BD7"/>
    <mergeCell ref="BE7:BH7"/>
    <mergeCell ref="BI7:BL7"/>
    <mergeCell ref="BM7:BP7"/>
    <mergeCell ref="BQ7:BT7"/>
    <mergeCell ref="BU7:BX7"/>
    <mergeCell ref="DU7:DX7"/>
    <mergeCell ref="DY7:EB7"/>
    <mergeCell ref="EC7:EF7"/>
    <mergeCell ref="EG7:EJ7"/>
    <mergeCell ref="EK7:EN7"/>
    <mergeCell ref="EO7:ER7"/>
    <mergeCell ref="CW7:CZ7"/>
    <mergeCell ref="DA7:DD7"/>
    <mergeCell ref="DE7:DH7"/>
    <mergeCell ref="DI7:DL7"/>
    <mergeCell ref="DM7:DP7"/>
    <mergeCell ref="DQ7:DT7"/>
    <mergeCell ref="FY7:GB7"/>
    <mergeCell ref="GC7:GF7"/>
    <mergeCell ref="GG7:GJ7"/>
    <mergeCell ref="GK7:GN7"/>
    <mergeCell ref="ES7:EV7"/>
    <mergeCell ref="EW7:EZ7"/>
    <mergeCell ref="FA7:FD7"/>
    <mergeCell ref="FE7:FH7"/>
    <mergeCell ref="FI7:FL7"/>
    <mergeCell ref="FM7:FP7"/>
    <mergeCell ref="IK7:IN7"/>
    <mergeCell ref="IO7:IR7"/>
    <mergeCell ref="IS7:IV7"/>
    <mergeCell ref="A8:D8"/>
    <mergeCell ref="E8:H8"/>
    <mergeCell ref="I8:L8"/>
    <mergeCell ref="M8:P8"/>
    <mergeCell ref="Q8:T8"/>
    <mergeCell ref="U8:X8"/>
    <mergeCell ref="Y8:AB8"/>
    <mergeCell ref="HM7:HP7"/>
    <mergeCell ref="HQ7:HT7"/>
    <mergeCell ref="HU7:HX7"/>
    <mergeCell ref="HY7:IB7"/>
    <mergeCell ref="IC7:IF7"/>
    <mergeCell ref="IG7:IJ7"/>
    <mergeCell ref="GO7:GR7"/>
    <mergeCell ref="GS7:GV7"/>
    <mergeCell ref="GW7:GZ7"/>
    <mergeCell ref="HA7:HD7"/>
    <mergeCell ref="HE7:HH7"/>
    <mergeCell ref="HI7:HL7"/>
    <mergeCell ref="FQ7:FT7"/>
    <mergeCell ref="FU7:FX7"/>
    <mergeCell ref="BA8:BD8"/>
    <mergeCell ref="BE8:BH8"/>
    <mergeCell ref="BI8:BL8"/>
    <mergeCell ref="BM8:BP8"/>
    <mergeCell ref="BQ8:BT8"/>
    <mergeCell ref="BU8:BX8"/>
    <mergeCell ref="AC8:AF8"/>
    <mergeCell ref="AG8:AJ8"/>
    <mergeCell ref="AK8:AN8"/>
    <mergeCell ref="AO8:AR8"/>
    <mergeCell ref="AS8:AV8"/>
    <mergeCell ref="AW8:AZ8"/>
    <mergeCell ref="DE8:DH8"/>
    <mergeCell ref="DI8:DL8"/>
    <mergeCell ref="DM8:DP8"/>
    <mergeCell ref="DQ8:DT8"/>
    <mergeCell ref="BY8:CB8"/>
    <mergeCell ref="CC8:CF8"/>
    <mergeCell ref="CG8:CJ8"/>
    <mergeCell ref="CK8:CN8"/>
    <mergeCell ref="CO8:CR8"/>
    <mergeCell ref="CS8:CV8"/>
    <mergeCell ref="A9:D9"/>
    <mergeCell ref="E9:H9"/>
    <mergeCell ref="I9:L9"/>
    <mergeCell ref="M9:P9"/>
    <mergeCell ref="Q9:T9"/>
    <mergeCell ref="U9:X9"/>
    <mergeCell ref="Y9:AB9"/>
    <mergeCell ref="HM8:HP8"/>
    <mergeCell ref="HQ8:HT8"/>
    <mergeCell ref="GO8:GR8"/>
    <mergeCell ref="GS8:GV8"/>
    <mergeCell ref="GW8:GZ8"/>
    <mergeCell ref="HA8:HD8"/>
    <mergeCell ref="HE8:HH8"/>
    <mergeCell ref="HI8:HL8"/>
    <mergeCell ref="FQ8:FT8"/>
    <mergeCell ref="FU8:FX8"/>
    <mergeCell ref="FY8:GB8"/>
    <mergeCell ref="GC8:GF8"/>
    <mergeCell ref="GG8:GJ8"/>
    <mergeCell ref="GK8:GN8"/>
    <mergeCell ref="ES8:EV8"/>
    <mergeCell ref="EW8:EZ8"/>
    <mergeCell ref="FA8:FD8"/>
    <mergeCell ref="AC9:AF9"/>
    <mergeCell ref="AG9:AJ9"/>
    <mergeCell ref="AK9:AN9"/>
    <mergeCell ref="AO9:AR9"/>
    <mergeCell ref="AS9:AV9"/>
    <mergeCell ref="AW9:AZ9"/>
    <mergeCell ref="IK8:IN8"/>
    <mergeCell ref="IO8:IR8"/>
    <mergeCell ref="IS8:IV8"/>
    <mergeCell ref="HU8:HX8"/>
    <mergeCell ref="HY8:IB8"/>
    <mergeCell ref="IC8:IF8"/>
    <mergeCell ref="IG8:IJ8"/>
    <mergeCell ref="FE8:FH8"/>
    <mergeCell ref="FI8:FL8"/>
    <mergeCell ref="FM8:FP8"/>
    <mergeCell ref="DU8:DX8"/>
    <mergeCell ref="DY8:EB8"/>
    <mergeCell ref="EC8:EF8"/>
    <mergeCell ref="EG8:EJ8"/>
    <mergeCell ref="EK8:EN8"/>
    <mergeCell ref="EO8:ER8"/>
    <mergeCell ref="CW8:CZ8"/>
    <mergeCell ref="DA8:DD8"/>
    <mergeCell ref="BY9:CB9"/>
    <mergeCell ref="CC9:CF9"/>
    <mergeCell ref="CG9:CJ9"/>
    <mergeCell ref="CK9:CN9"/>
    <mergeCell ref="CO9:CR9"/>
    <mergeCell ref="CS9:CV9"/>
    <mergeCell ref="BA9:BD9"/>
    <mergeCell ref="BE9:BH9"/>
    <mergeCell ref="BI9:BL9"/>
    <mergeCell ref="BM9:BP9"/>
    <mergeCell ref="BQ9:BT9"/>
    <mergeCell ref="BU9:BX9"/>
    <mergeCell ref="DU9:DX9"/>
    <mergeCell ref="DY9:EB9"/>
    <mergeCell ref="EC9:EF9"/>
    <mergeCell ref="EG9:EJ9"/>
    <mergeCell ref="EK9:EN9"/>
    <mergeCell ref="EO9:ER9"/>
    <mergeCell ref="CW9:CZ9"/>
    <mergeCell ref="DA9:DD9"/>
    <mergeCell ref="DE9:DH9"/>
    <mergeCell ref="DI9:DL9"/>
    <mergeCell ref="DM9:DP9"/>
    <mergeCell ref="DQ9:DT9"/>
    <mergeCell ref="FY9:GB9"/>
    <mergeCell ref="GC9:GF9"/>
    <mergeCell ref="GG9:GJ9"/>
    <mergeCell ref="GK9:GN9"/>
    <mergeCell ref="ES9:EV9"/>
    <mergeCell ref="EW9:EZ9"/>
    <mergeCell ref="FA9:FD9"/>
    <mergeCell ref="FE9:FH9"/>
    <mergeCell ref="FI9:FL9"/>
    <mergeCell ref="FM9:FP9"/>
    <mergeCell ref="IK9:IN9"/>
    <mergeCell ref="IO9:IR9"/>
    <mergeCell ref="IS9:IV9"/>
    <mergeCell ref="A10:D10"/>
    <mergeCell ref="E10:H10"/>
    <mergeCell ref="I10:L10"/>
    <mergeCell ref="M10:P10"/>
    <mergeCell ref="Q10:T10"/>
    <mergeCell ref="U10:X10"/>
    <mergeCell ref="Y10:AB10"/>
    <mergeCell ref="HM9:HP9"/>
    <mergeCell ref="HQ9:HT9"/>
    <mergeCell ref="HU9:HX9"/>
    <mergeCell ref="HY9:IB9"/>
    <mergeCell ref="IC9:IF9"/>
    <mergeCell ref="IG9:IJ9"/>
    <mergeCell ref="GO9:GR9"/>
    <mergeCell ref="GS9:GV9"/>
    <mergeCell ref="GW9:GZ9"/>
    <mergeCell ref="HA9:HD9"/>
    <mergeCell ref="HE9:HH9"/>
    <mergeCell ref="HI9:HL9"/>
    <mergeCell ref="FQ9:FT9"/>
    <mergeCell ref="FU9:FX9"/>
    <mergeCell ref="BA10:BD10"/>
    <mergeCell ref="BE10:BH10"/>
    <mergeCell ref="BI10:BL10"/>
    <mergeCell ref="BM10:BP10"/>
    <mergeCell ref="BQ10:BT10"/>
    <mergeCell ref="BU10:BX10"/>
    <mergeCell ref="AC10:AF10"/>
    <mergeCell ref="AG10:AJ10"/>
    <mergeCell ref="AK10:AN10"/>
    <mergeCell ref="AO10:AR10"/>
    <mergeCell ref="AS10:AV10"/>
    <mergeCell ref="AW10:AZ10"/>
    <mergeCell ref="CW10:CZ10"/>
    <mergeCell ref="DA10:DD10"/>
    <mergeCell ref="DE10:DH10"/>
    <mergeCell ref="DI10:DL10"/>
    <mergeCell ref="DM10:DP10"/>
    <mergeCell ref="DQ10:DT10"/>
    <mergeCell ref="BY10:CB10"/>
    <mergeCell ref="CC10:CF10"/>
    <mergeCell ref="CG10:CJ10"/>
    <mergeCell ref="CK10:CN10"/>
    <mergeCell ref="CO10:CR10"/>
    <mergeCell ref="CS10:CV10"/>
    <mergeCell ref="ES10:EV10"/>
    <mergeCell ref="EW10:EZ10"/>
    <mergeCell ref="FA10:FD10"/>
    <mergeCell ref="FE10:FH10"/>
    <mergeCell ref="FI10:FL10"/>
    <mergeCell ref="FM10:FP10"/>
    <mergeCell ref="DU10:DX10"/>
    <mergeCell ref="DY10:EB10"/>
    <mergeCell ref="EC10:EF10"/>
    <mergeCell ref="EG10:EJ10"/>
    <mergeCell ref="EK10:EN10"/>
    <mergeCell ref="EO10:ER10"/>
    <mergeCell ref="GO10:GR10"/>
    <mergeCell ref="GS10:GV10"/>
    <mergeCell ref="GW10:GZ10"/>
    <mergeCell ref="HA10:HD10"/>
    <mergeCell ref="HE10:HH10"/>
    <mergeCell ref="HI10:HL10"/>
    <mergeCell ref="FQ10:FT10"/>
    <mergeCell ref="FU10:FX10"/>
    <mergeCell ref="FY10:GB10"/>
    <mergeCell ref="GC10:GF10"/>
    <mergeCell ref="GG10:GJ10"/>
    <mergeCell ref="GK10:GN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IG10:I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100"/>
  <sheetViews>
    <sheetView showGridLines="0" zoomScale="85" zoomScaleNormal="85" workbookViewId="0">
      <selection activeCell="G20" sqref="G20"/>
    </sheetView>
  </sheetViews>
  <sheetFormatPr baseColWidth="10" defaultColWidth="11.42578125" defaultRowHeight="15" x14ac:dyDescent="0.25"/>
  <cols>
    <col min="1" max="1" width="53.5703125" style="36" customWidth="1"/>
    <col min="2" max="2" width="23.140625" style="16" bestFit="1" customWidth="1"/>
    <col min="3" max="3" width="31" style="45" bestFit="1" customWidth="1"/>
    <col min="4" max="4" width="14.28515625" style="67" customWidth="1"/>
    <col min="5" max="5" width="15" style="45" customWidth="1"/>
    <col min="6" max="6" width="12.140625" style="45" customWidth="1"/>
    <col min="7" max="7" width="14" style="45" customWidth="1"/>
    <col min="8" max="8" width="15.5703125" style="45" customWidth="1"/>
    <col min="9" max="9" width="15.42578125" style="45" bestFit="1" customWidth="1"/>
    <col min="10" max="10" width="14" style="45" customWidth="1"/>
    <col min="11" max="11" width="13.5703125" style="45" customWidth="1"/>
    <col min="12" max="12" width="20.28515625" style="45" customWidth="1"/>
    <col min="13" max="13" width="13.140625" style="45" customWidth="1"/>
    <col min="14" max="14" width="15.42578125" style="45" customWidth="1"/>
    <col min="15" max="15" width="14.140625" style="45" customWidth="1"/>
    <col min="16" max="16" width="22.28515625" style="45" customWidth="1"/>
    <col min="17" max="17" width="30.7109375" style="45" bestFit="1" customWidth="1"/>
    <col min="18" max="18" width="15" style="45" customWidth="1"/>
    <col min="19" max="19" width="16.28515625" style="45" customWidth="1"/>
    <col min="20" max="16384" width="11.42578125" style="45"/>
  </cols>
  <sheetData>
    <row r="1" spans="1:19" s="48" customFormat="1" ht="15" customHeight="1" x14ac:dyDescent="0.25">
      <c r="A1" s="94" t="s">
        <v>130</v>
      </c>
      <c r="B1" s="94"/>
      <c r="C1" s="94"/>
      <c r="D1" s="94"/>
    </row>
    <row r="2" spans="1:19" s="48" customFormat="1" ht="15" customHeight="1" x14ac:dyDescent="0.25">
      <c r="A2" s="94" t="s">
        <v>180</v>
      </c>
      <c r="B2" s="94"/>
      <c r="C2" s="94"/>
      <c r="D2" s="94"/>
    </row>
    <row r="3" spans="1:19" s="48" customFormat="1" ht="15" customHeight="1" x14ac:dyDescent="0.25">
      <c r="A3" s="94" t="s">
        <v>26</v>
      </c>
      <c r="B3" s="94"/>
      <c r="C3" s="94"/>
      <c r="D3" s="94"/>
    </row>
    <row r="4" spans="1:19" s="48" customFormat="1" ht="15" customHeight="1" x14ac:dyDescent="0.25">
      <c r="A4" s="94" t="s">
        <v>11</v>
      </c>
      <c r="B4" s="94"/>
      <c r="C4" s="94"/>
      <c r="D4" s="94"/>
    </row>
    <row r="5" spans="1:19" s="48" customFormat="1" ht="15" customHeight="1" x14ac:dyDescent="0.25">
      <c r="A5" s="92" t="s">
        <v>179</v>
      </c>
      <c r="B5" s="92"/>
      <c r="C5" s="92"/>
      <c r="D5" s="92"/>
    </row>
    <row r="6" spans="1:19" s="48" customFormat="1" ht="15" customHeight="1" x14ac:dyDescent="0.25">
      <c r="A6" s="94" t="s">
        <v>7</v>
      </c>
      <c r="B6" s="94"/>
      <c r="C6" s="94"/>
      <c r="D6" s="94"/>
    </row>
    <row r="7" spans="1:19" s="48" customFormat="1" ht="15" customHeight="1" x14ac:dyDescent="0.25">
      <c r="A7" s="92" t="s">
        <v>440</v>
      </c>
      <c r="B7" s="92"/>
      <c r="C7" s="92"/>
      <c r="D7" s="92"/>
    </row>
    <row r="8" spans="1:19" s="48" customFormat="1" ht="15" customHeight="1" x14ac:dyDescent="0.25">
      <c r="A8" s="94" t="s">
        <v>8</v>
      </c>
      <c r="B8" s="94"/>
      <c r="C8" s="94"/>
      <c r="D8" s="94"/>
    </row>
    <row r="9" spans="1:19" s="48" customFormat="1" ht="15" customHeight="1" x14ac:dyDescent="0.25">
      <c r="A9" s="94" t="s">
        <v>420</v>
      </c>
      <c r="B9" s="94"/>
      <c r="C9" s="94"/>
      <c r="D9" s="94"/>
    </row>
    <row r="10" spans="1:19" s="48" customFormat="1" ht="38.25" customHeight="1" x14ac:dyDescent="0.25">
      <c r="A10" s="105" t="s">
        <v>177</v>
      </c>
      <c r="B10" s="105"/>
      <c r="C10" s="105"/>
      <c r="D10" s="105"/>
    </row>
    <row r="11" spans="1:19" s="48" customFormat="1" x14ac:dyDescent="0.25">
      <c r="A11" s="36"/>
      <c r="B11" s="16"/>
      <c r="D11" s="24"/>
    </row>
    <row r="12" spans="1:19" s="69" customFormat="1" ht="30" customHeight="1" x14ac:dyDescent="0.25">
      <c r="A12" s="87" t="s">
        <v>15</v>
      </c>
      <c r="B12" s="70"/>
      <c r="C12" s="70"/>
      <c r="D12" s="71"/>
      <c r="E12" s="72" t="s">
        <v>175</v>
      </c>
      <c r="F12" s="73"/>
      <c r="G12" s="73"/>
      <c r="H12" s="70" t="s">
        <v>93</v>
      </c>
      <c r="I12" s="70"/>
      <c r="J12" s="70"/>
      <c r="K12" s="70" t="s">
        <v>430</v>
      </c>
      <c r="L12" s="70"/>
      <c r="M12" s="70"/>
      <c r="N12" s="74" t="s">
        <v>91</v>
      </c>
      <c r="O12" s="75"/>
      <c r="P12" s="76" t="s">
        <v>16</v>
      </c>
      <c r="Q12" s="76"/>
      <c r="R12" s="76"/>
      <c r="S12" s="76"/>
    </row>
    <row r="13" spans="1:19" s="36" customFormat="1" ht="87" customHeight="1" x14ac:dyDescent="0.25">
      <c r="A13" s="2" t="s">
        <v>5</v>
      </c>
      <c r="B13" s="39" t="s">
        <v>1</v>
      </c>
      <c r="C13" s="2" t="s">
        <v>17</v>
      </c>
      <c r="D13" s="2" t="s">
        <v>29</v>
      </c>
      <c r="E13" s="77" t="s">
        <v>171</v>
      </c>
      <c r="F13" s="78" t="s">
        <v>505</v>
      </c>
      <c r="G13" s="86" t="s">
        <v>506</v>
      </c>
      <c r="H13" s="2" t="s">
        <v>415</v>
      </c>
      <c r="I13" s="2" t="s">
        <v>2</v>
      </c>
      <c r="J13" s="2" t="s">
        <v>3</v>
      </c>
      <c r="K13" s="2" t="s">
        <v>23</v>
      </c>
      <c r="L13" s="2" t="s">
        <v>416</v>
      </c>
      <c r="M13" s="39" t="s">
        <v>4</v>
      </c>
      <c r="N13" s="79" t="s">
        <v>418</v>
      </c>
      <c r="O13" s="79" t="s">
        <v>419</v>
      </c>
      <c r="P13" s="3" t="s">
        <v>22</v>
      </c>
      <c r="Q13" s="61" t="s">
        <v>0</v>
      </c>
      <c r="R13" s="4" t="s">
        <v>24</v>
      </c>
      <c r="S13" s="3" t="s">
        <v>173</v>
      </c>
    </row>
    <row r="14" spans="1:19" s="16" customFormat="1" ht="15" customHeight="1" x14ac:dyDescent="0.25">
      <c r="A14" s="88" t="s">
        <v>219</v>
      </c>
      <c r="B14" s="25" t="s">
        <v>414</v>
      </c>
      <c r="C14" s="25" t="s">
        <v>413</v>
      </c>
      <c r="D14" s="15" t="s">
        <v>93</v>
      </c>
      <c r="E14" s="19">
        <v>20000</v>
      </c>
      <c r="F14" s="18" t="s">
        <v>133</v>
      </c>
      <c r="G14" s="18" t="s">
        <v>133</v>
      </c>
      <c r="H14" s="19">
        <v>20000</v>
      </c>
      <c r="I14" s="25" t="s">
        <v>18</v>
      </c>
      <c r="J14" s="66">
        <v>42802</v>
      </c>
      <c r="K14" s="19">
        <v>20000</v>
      </c>
      <c r="L14" s="25" t="s">
        <v>441</v>
      </c>
      <c r="M14" s="25" t="s">
        <v>397</v>
      </c>
      <c r="N14" s="19">
        <v>20000</v>
      </c>
      <c r="O14" s="65">
        <v>0</v>
      </c>
      <c r="P14" s="20"/>
      <c r="Q14" s="20"/>
      <c r="R14" s="20"/>
      <c r="S14" s="20"/>
    </row>
    <row r="15" spans="1:19" s="16" customFormat="1" ht="15" customHeight="1" x14ac:dyDescent="0.25">
      <c r="A15" s="88" t="s">
        <v>410</v>
      </c>
      <c r="B15" s="25" t="s">
        <v>412</v>
      </c>
      <c r="C15" s="25" t="s">
        <v>411</v>
      </c>
      <c r="D15" s="15" t="s">
        <v>93</v>
      </c>
      <c r="E15" s="19">
        <v>100000</v>
      </c>
      <c r="F15" s="18" t="s">
        <v>133</v>
      </c>
      <c r="G15" s="18" t="s">
        <v>133</v>
      </c>
      <c r="H15" s="19">
        <v>36600</v>
      </c>
      <c r="I15" s="25" t="s">
        <v>18</v>
      </c>
      <c r="J15" s="66">
        <v>42802</v>
      </c>
      <c r="K15" s="19">
        <v>36600</v>
      </c>
      <c r="L15" s="25" t="s">
        <v>442</v>
      </c>
      <c r="M15" s="25" t="s">
        <v>397</v>
      </c>
      <c r="N15" s="19">
        <v>36600</v>
      </c>
      <c r="O15" s="65">
        <v>0</v>
      </c>
      <c r="P15" s="20"/>
      <c r="Q15" s="20"/>
      <c r="R15" s="20"/>
      <c r="S15" s="20"/>
    </row>
    <row r="16" spans="1:19" s="16" customFormat="1" ht="15" customHeight="1" x14ac:dyDescent="0.25">
      <c r="A16" s="88" t="s">
        <v>407</v>
      </c>
      <c r="B16" s="25" t="s">
        <v>409</v>
      </c>
      <c r="C16" s="25" t="s">
        <v>408</v>
      </c>
      <c r="D16" s="15" t="s">
        <v>93</v>
      </c>
      <c r="E16" s="19">
        <v>80000</v>
      </c>
      <c r="F16" s="18" t="s">
        <v>133</v>
      </c>
      <c r="G16" s="18" t="s">
        <v>133</v>
      </c>
      <c r="H16" s="19">
        <v>80000</v>
      </c>
      <c r="I16" s="25" t="s">
        <v>18</v>
      </c>
      <c r="J16" s="66">
        <v>42811</v>
      </c>
      <c r="K16" s="19">
        <v>80000</v>
      </c>
      <c r="L16" s="25" t="s">
        <v>443</v>
      </c>
      <c r="M16" s="25" t="s">
        <v>406</v>
      </c>
      <c r="N16" s="19">
        <v>0</v>
      </c>
      <c r="O16" s="65">
        <v>80000</v>
      </c>
      <c r="P16" s="20"/>
      <c r="Q16" s="20"/>
      <c r="R16" s="20"/>
      <c r="S16" s="20"/>
    </row>
    <row r="17" spans="1:19" s="16" customFormat="1" ht="15" customHeight="1" x14ac:dyDescent="0.25">
      <c r="A17" s="88"/>
      <c r="B17" s="25" t="s">
        <v>405</v>
      </c>
      <c r="C17" s="25" t="s">
        <v>404</v>
      </c>
      <c r="D17" s="15"/>
      <c r="E17" s="19"/>
      <c r="F17" s="18"/>
      <c r="G17" s="18"/>
      <c r="H17" s="19"/>
      <c r="I17" s="25" t="s">
        <v>20</v>
      </c>
      <c r="J17" s="66" t="s">
        <v>213</v>
      </c>
      <c r="K17" s="19"/>
      <c r="L17" s="25"/>
      <c r="M17" s="25"/>
      <c r="N17" s="19"/>
      <c r="O17" s="65"/>
      <c r="P17" s="20"/>
      <c r="Q17" s="20"/>
      <c r="R17" s="20"/>
      <c r="S17" s="20"/>
    </row>
    <row r="18" spans="1:19" s="16" customFormat="1" ht="15" customHeight="1" x14ac:dyDescent="0.25">
      <c r="A18" s="88"/>
      <c r="B18" s="25" t="s">
        <v>403</v>
      </c>
      <c r="C18" s="25" t="s">
        <v>402</v>
      </c>
      <c r="D18" s="15"/>
      <c r="E18" s="19"/>
      <c r="F18" s="18"/>
      <c r="G18" s="18"/>
      <c r="H18" s="19"/>
      <c r="I18" s="25" t="s">
        <v>20</v>
      </c>
      <c r="J18" s="66" t="s">
        <v>213</v>
      </c>
      <c r="K18" s="19"/>
      <c r="L18" s="25"/>
      <c r="M18" s="25"/>
      <c r="N18" s="19"/>
      <c r="O18" s="65"/>
      <c r="P18" s="20"/>
      <c r="Q18" s="20"/>
      <c r="R18" s="20"/>
      <c r="S18" s="20"/>
    </row>
    <row r="19" spans="1:19" s="16" customFormat="1" ht="15" customHeight="1" x14ac:dyDescent="0.25">
      <c r="A19" s="88" t="s">
        <v>254</v>
      </c>
      <c r="B19" s="25" t="s">
        <v>401</v>
      </c>
      <c r="C19" s="25" t="s">
        <v>400</v>
      </c>
      <c r="D19" s="15" t="s">
        <v>93</v>
      </c>
      <c r="E19" s="19">
        <v>25000</v>
      </c>
      <c r="F19" s="18" t="s">
        <v>133</v>
      </c>
      <c r="G19" s="18" t="s">
        <v>133</v>
      </c>
      <c r="H19" s="19">
        <v>25000</v>
      </c>
      <c r="I19" s="25" t="s">
        <v>18</v>
      </c>
      <c r="J19" s="66" t="s">
        <v>253</v>
      </c>
      <c r="K19" s="19">
        <v>25000</v>
      </c>
      <c r="L19" s="25" t="s">
        <v>444</v>
      </c>
      <c r="M19" s="25" t="s">
        <v>257</v>
      </c>
      <c r="N19" s="19">
        <v>25000</v>
      </c>
      <c r="O19" s="65">
        <v>0</v>
      </c>
      <c r="P19" s="20"/>
      <c r="Q19" s="20"/>
      <c r="R19" s="20"/>
      <c r="S19" s="20"/>
    </row>
    <row r="20" spans="1:19" s="16" customFormat="1" ht="15" customHeight="1" x14ac:dyDescent="0.25">
      <c r="A20" s="88" t="s">
        <v>219</v>
      </c>
      <c r="B20" s="25" t="s">
        <v>399</v>
      </c>
      <c r="C20" s="25" t="s">
        <v>398</v>
      </c>
      <c r="D20" s="15" t="s">
        <v>174</v>
      </c>
      <c r="E20" s="19">
        <v>20000</v>
      </c>
      <c r="F20" s="18" t="s">
        <v>133</v>
      </c>
      <c r="G20" s="18" t="s">
        <v>133</v>
      </c>
      <c r="H20" s="19">
        <v>20000</v>
      </c>
      <c r="I20" s="25" t="s">
        <v>18</v>
      </c>
      <c r="J20" s="66" t="s">
        <v>218</v>
      </c>
      <c r="K20" s="19">
        <v>20000</v>
      </c>
      <c r="L20" s="25" t="s">
        <v>445</v>
      </c>
      <c r="M20" s="25" t="s">
        <v>397</v>
      </c>
      <c r="N20" s="19">
        <v>0</v>
      </c>
      <c r="O20" s="65">
        <v>20000</v>
      </c>
      <c r="P20" s="20"/>
      <c r="Q20" s="20"/>
      <c r="R20" s="20"/>
      <c r="S20" s="20"/>
    </row>
    <row r="21" spans="1:19" s="16" customFormat="1" ht="15" customHeight="1" x14ac:dyDescent="0.25">
      <c r="A21" s="88" t="s">
        <v>197</v>
      </c>
      <c r="B21" s="25" t="s">
        <v>396</v>
      </c>
      <c r="C21" s="25" t="s">
        <v>395</v>
      </c>
      <c r="D21" s="15" t="s">
        <v>93</v>
      </c>
      <c r="E21" s="19">
        <v>55444</v>
      </c>
      <c r="F21" s="18" t="s">
        <v>133</v>
      </c>
      <c r="G21" s="18" t="s">
        <v>133</v>
      </c>
      <c r="H21" s="19">
        <v>55444</v>
      </c>
      <c r="I21" s="25" t="s">
        <v>18</v>
      </c>
      <c r="J21" s="66" t="s">
        <v>223</v>
      </c>
      <c r="K21" s="19">
        <v>55444</v>
      </c>
      <c r="L21" s="25" t="s">
        <v>446</v>
      </c>
      <c r="M21" s="25" t="s">
        <v>378</v>
      </c>
      <c r="N21" s="19">
        <v>55411</v>
      </c>
      <c r="O21" s="65">
        <v>33</v>
      </c>
      <c r="P21" s="20"/>
      <c r="Q21" s="20"/>
      <c r="R21" s="20"/>
      <c r="S21" s="20"/>
    </row>
    <row r="22" spans="1:19" s="16" customFormat="1" ht="15" customHeight="1" x14ac:dyDescent="0.25">
      <c r="A22" s="88" t="s">
        <v>210</v>
      </c>
      <c r="B22" s="25" t="s">
        <v>394</v>
      </c>
      <c r="C22" s="25" t="s">
        <v>393</v>
      </c>
      <c r="D22" s="15" t="s">
        <v>93</v>
      </c>
      <c r="E22" s="19">
        <v>100000</v>
      </c>
      <c r="F22" s="18" t="s">
        <v>133</v>
      </c>
      <c r="G22" s="18" t="s">
        <v>133</v>
      </c>
      <c r="H22" s="19">
        <v>100000</v>
      </c>
      <c r="I22" s="25" t="s">
        <v>18</v>
      </c>
      <c r="J22" s="66">
        <v>42845</v>
      </c>
      <c r="K22" s="19">
        <v>100000</v>
      </c>
      <c r="L22" s="25" t="s">
        <v>447</v>
      </c>
      <c r="M22" s="66">
        <v>42905</v>
      </c>
      <c r="N22" s="19">
        <v>100000</v>
      </c>
      <c r="O22" s="65">
        <v>0</v>
      </c>
      <c r="P22" s="20"/>
      <c r="Q22" s="20"/>
      <c r="R22" s="20"/>
      <c r="S22" s="20"/>
    </row>
    <row r="23" spans="1:19" s="16" customFormat="1" ht="15" customHeight="1" x14ac:dyDescent="0.25">
      <c r="A23" s="88" t="s">
        <v>190</v>
      </c>
      <c r="B23" s="25" t="s">
        <v>392</v>
      </c>
      <c r="C23" s="25" t="s">
        <v>391</v>
      </c>
      <c r="D23" s="15" t="s">
        <v>93</v>
      </c>
      <c r="E23" s="19">
        <v>20000</v>
      </c>
      <c r="F23" s="18" t="s">
        <v>133</v>
      </c>
      <c r="G23" s="18" t="s">
        <v>133</v>
      </c>
      <c r="H23" s="19">
        <v>20000</v>
      </c>
      <c r="I23" s="25" t="s">
        <v>18</v>
      </c>
      <c r="J23" s="66">
        <v>42845</v>
      </c>
      <c r="K23" s="19">
        <v>20000</v>
      </c>
      <c r="L23" s="25" t="s">
        <v>448</v>
      </c>
      <c r="M23" s="66">
        <v>42905</v>
      </c>
      <c r="N23" s="19">
        <v>20000</v>
      </c>
      <c r="O23" s="65">
        <v>0</v>
      </c>
      <c r="P23" s="20"/>
      <c r="Q23" s="20"/>
      <c r="R23" s="20"/>
      <c r="S23" s="20"/>
    </row>
    <row r="24" spans="1:19" s="16" customFormat="1" ht="15" customHeight="1" x14ac:dyDescent="0.25">
      <c r="A24" s="88" t="s">
        <v>197</v>
      </c>
      <c r="B24" s="25" t="s">
        <v>390</v>
      </c>
      <c r="C24" s="25" t="s">
        <v>389</v>
      </c>
      <c r="D24" s="15" t="s">
        <v>174</v>
      </c>
      <c r="E24" s="19">
        <v>36088</v>
      </c>
      <c r="F24" s="18" t="s">
        <v>133</v>
      </c>
      <c r="G24" s="18" t="s">
        <v>133</v>
      </c>
      <c r="H24" s="19">
        <v>36088</v>
      </c>
      <c r="I24" s="25" t="s">
        <v>18</v>
      </c>
      <c r="J24" s="66" t="s">
        <v>223</v>
      </c>
      <c r="K24" s="19">
        <v>36088</v>
      </c>
      <c r="L24" s="25" t="s">
        <v>449</v>
      </c>
      <c r="M24" s="66" t="s">
        <v>378</v>
      </c>
      <c r="N24" s="19">
        <v>0</v>
      </c>
      <c r="O24" s="65">
        <v>36088</v>
      </c>
      <c r="P24" s="20"/>
      <c r="Q24" s="20"/>
      <c r="R24" s="20"/>
      <c r="S24" s="20"/>
    </row>
    <row r="25" spans="1:19" s="16" customFormat="1" ht="15" customHeight="1" x14ac:dyDescent="0.25">
      <c r="A25" s="88" t="s">
        <v>210</v>
      </c>
      <c r="B25" s="25" t="s">
        <v>388</v>
      </c>
      <c r="C25" s="25" t="s">
        <v>387</v>
      </c>
      <c r="D25" s="15" t="s">
        <v>174</v>
      </c>
      <c r="E25" s="19">
        <v>149850</v>
      </c>
      <c r="F25" s="18" t="s">
        <v>133</v>
      </c>
      <c r="G25" s="18" t="s">
        <v>133</v>
      </c>
      <c r="H25" s="19">
        <v>149850</v>
      </c>
      <c r="I25" s="25" t="s">
        <v>18</v>
      </c>
      <c r="J25" s="66" t="s">
        <v>189</v>
      </c>
      <c r="K25" s="19">
        <v>149850</v>
      </c>
      <c r="L25" s="25" t="s">
        <v>450</v>
      </c>
      <c r="M25" s="66" t="s">
        <v>386</v>
      </c>
      <c r="N25" s="19">
        <v>0</v>
      </c>
      <c r="O25" s="65">
        <v>149850</v>
      </c>
      <c r="P25" s="20"/>
      <c r="Q25" s="20"/>
      <c r="R25" s="20"/>
      <c r="S25" s="20"/>
    </row>
    <row r="26" spans="1:19" s="16" customFormat="1" ht="15" customHeight="1" x14ac:dyDescent="0.25">
      <c r="A26" s="88" t="s">
        <v>383</v>
      </c>
      <c r="B26" s="25" t="s">
        <v>385</v>
      </c>
      <c r="C26" s="25" t="s">
        <v>384</v>
      </c>
      <c r="D26" s="15" t="s">
        <v>93</v>
      </c>
      <c r="E26" s="19">
        <v>96000</v>
      </c>
      <c r="F26" s="18" t="s">
        <v>133</v>
      </c>
      <c r="G26" s="18" t="s">
        <v>133</v>
      </c>
      <c r="H26" s="19">
        <v>96000</v>
      </c>
      <c r="I26" s="25" t="s">
        <v>18</v>
      </c>
      <c r="J26" s="66" t="s">
        <v>361</v>
      </c>
      <c r="K26" s="19">
        <v>96000</v>
      </c>
      <c r="L26" s="25" t="s">
        <v>451</v>
      </c>
      <c r="M26" s="66" t="s">
        <v>360</v>
      </c>
      <c r="N26" s="19">
        <v>72000</v>
      </c>
      <c r="O26" s="65">
        <v>24000</v>
      </c>
      <c r="P26" s="20"/>
      <c r="Q26" s="20"/>
      <c r="R26" s="20"/>
      <c r="S26" s="20"/>
    </row>
    <row r="27" spans="1:19" s="16" customFormat="1" ht="15" customHeight="1" x14ac:dyDescent="0.25">
      <c r="A27" s="88" t="s">
        <v>362</v>
      </c>
      <c r="B27" s="25" t="s">
        <v>382</v>
      </c>
      <c r="C27" s="25" t="s">
        <v>381</v>
      </c>
      <c r="D27" s="15" t="s">
        <v>93</v>
      </c>
      <c r="E27" s="19">
        <v>48000</v>
      </c>
      <c r="F27" s="18" t="s">
        <v>133</v>
      </c>
      <c r="G27" s="18" t="s">
        <v>133</v>
      </c>
      <c r="H27" s="19">
        <v>48000</v>
      </c>
      <c r="I27" s="25" t="s">
        <v>18</v>
      </c>
      <c r="J27" s="66" t="s">
        <v>361</v>
      </c>
      <c r="K27" s="19">
        <v>48000</v>
      </c>
      <c r="L27" s="25" t="s">
        <v>452</v>
      </c>
      <c r="M27" s="66" t="s">
        <v>360</v>
      </c>
      <c r="N27" s="19">
        <v>48000</v>
      </c>
      <c r="O27" s="65">
        <v>0</v>
      </c>
      <c r="P27" s="20"/>
      <c r="Q27" s="20"/>
      <c r="R27" s="20"/>
      <c r="S27" s="20"/>
    </row>
    <row r="28" spans="1:19" s="16" customFormat="1" ht="15" customHeight="1" x14ac:dyDescent="0.25">
      <c r="A28" s="88" t="s">
        <v>197</v>
      </c>
      <c r="B28" s="25" t="s">
        <v>380</v>
      </c>
      <c r="C28" s="25" t="s">
        <v>379</v>
      </c>
      <c r="D28" s="15" t="s">
        <v>174</v>
      </c>
      <c r="E28" s="19">
        <v>36088</v>
      </c>
      <c r="F28" s="18" t="s">
        <v>133</v>
      </c>
      <c r="G28" s="18" t="s">
        <v>133</v>
      </c>
      <c r="H28" s="19">
        <v>36088</v>
      </c>
      <c r="I28" s="25" t="s">
        <v>18</v>
      </c>
      <c r="J28" s="66" t="s">
        <v>223</v>
      </c>
      <c r="K28" s="19">
        <v>36088</v>
      </c>
      <c r="L28" s="25" t="s">
        <v>453</v>
      </c>
      <c r="M28" s="66" t="s">
        <v>378</v>
      </c>
      <c r="N28" s="19">
        <v>7956</v>
      </c>
      <c r="O28" s="65">
        <v>28132</v>
      </c>
      <c r="P28" s="20"/>
      <c r="Q28" s="20"/>
      <c r="R28" s="20"/>
      <c r="S28" s="20"/>
    </row>
    <row r="29" spans="1:19" s="16" customFormat="1" ht="15" customHeight="1" x14ac:dyDescent="0.25">
      <c r="A29" s="88"/>
      <c r="B29" s="25" t="s">
        <v>377</v>
      </c>
      <c r="C29" s="25" t="s">
        <v>376</v>
      </c>
      <c r="D29" s="15"/>
      <c r="E29" s="19"/>
      <c r="F29" s="18"/>
      <c r="G29" s="18"/>
      <c r="H29" s="19"/>
      <c r="I29" s="25" t="s">
        <v>20</v>
      </c>
      <c r="J29" s="66"/>
      <c r="K29" s="19"/>
      <c r="L29" s="25" t="s">
        <v>454</v>
      </c>
      <c r="M29" s="66"/>
      <c r="N29" s="19"/>
      <c r="O29" s="65"/>
      <c r="P29" s="20"/>
      <c r="Q29" s="20"/>
      <c r="R29" s="20"/>
      <c r="S29" s="20"/>
    </row>
    <row r="30" spans="1:19" s="16" customFormat="1" ht="15" customHeight="1" x14ac:dyDescent="0.25">
      <c r="A30" s="88" t="s">
        <v>350</v>
      </c>
      <c r="B30" s="25" t="s">
        <v>375</v>
      </c>
      <c r="C30" s="25" t="s">
        <v>374</v>
      </c>
      <c r="D30" s="15" t="s">
        <v>93</v>
      </c>
      <c r="E30" s="19">
        <v>500000</v>
      </c>
      <c r="F30" s="18" t="s">
        <v>133</v>
      </c>
      <c r="G30" s="18" t="s">
        <v>133</v>
      </c>
      <c r="H30" s="19">
        <v>500000</v>
      </c>
      <c r="I30" s="25" t="s">
        <v>18</v>
      </c>
      <c r="J30" s="66" t="s">
        <v>349</v>
      </c>
      <c r="K30" s="19">
        <v>500000</v>
      </c>
      <c r="L30" s="25" t="s">
        <v>455</v>
      </c>
      <c r="M30" s="66" t="s">
        <v>348</v>
      </c>
      <c r="N30" s="19">
        <v>500000</v>
      </c>
      <c r="O30" s="65">
        <v>0</v>
      </c>
      <c r="P30" s="20"/>
      <c r="Q30" s="20"/>
      <c r="R30" s="20"/>
      <c r="S30" s="20"/>
    </row>
    <row r="31" spans="1:19" s="16" customFormat="1" ht="15" customHeight="1" x14ac:dyDescent="0.25">
      <c r="A31" s="88" t="s">
        <v>362</v>
      </c>
      <c r="B31" s="25" t="s">
        <v>373</v>
      </c>
      <c r="C31" s="25" t="s">
        <v>372</v>
      </c>
      <c r="D31" s="15" t="s">
        <v>174</v>
      </c>
      <c r="E31" s="19">
        <v>96000</v>
      </c>
      <c r="F31" s="18" t="s">
        <v>133</v>
      </c>
      <c r="G31" s="18" t="s">
        <v>133</v>
      </c>
      <c r="H31" s="19">
        <v>48000</v>
      </c>
      <c r="I31" s="25" t="s">
        <v>18</v>
      </c>
      <c r="J31" s="66" t="s">
        <v>361</v>
      </c>
      <c r="K31" s="19">
        <v>48000</v>
      </c>
      <c r="L31" s="25" t="s">
        <v>456</v>
      </c>
      <c r="M31" s="66" t="s">
        <v>360</v>
      </c>
      <c r="N31" s="19">
        <v>48000</v>
      </c>
      <c r="O31" s="65">
        <v>0</v>
      </c>
      <c r="P31" s="20"/>
      <c r="Q31" s="20"/>
      <c r="R31" s="20"/>
      <c r="S31" s="20"/>
    </row>
    <row r="32" spans="1:19" s="16" customFormat="1" ht="15" customHeight="1" x14ac:dyDescent="0.25">
      <c r="A32" s="88"/>
      <c r="B32" s="25" t="s">
        <v>371</v>
      </c>
      <c r="C32" s="25" t="s">
        <v>370</v>
      </c>
      <c r="D32" s="15"/>
      <c r="E32" s="19"/>
      <c r="F32" s="18"/>
      <c r="G32" s="18"/>
      <c r="H32" s="19"/>
      <c r="I32" s="25" t="s">
        <v>20</v>
      </c>
      <c r="J32" s="66"/>
      <c r="K32" s="19"/>
      <c r="L32" s="25" t="s">
        <v>457</v>
      </c>
      <c r="M32" s="66"/>
      <c r="N32" s="19"/>
      <c r="O32" s="65"/>
      <c r="P32" s="20"/>
      <c r="Q32" s="20"/>
      <c r="R32" s="20"/>
      <c r="S32" s="20"/>
    </row>
    <row r="33" spans="1:19" s="16" customFormat="1" ht="15" customHeight="1" x14ac:dyDescent="0.25">
      <c r="A33" s="88" t="s">
        <v>367</v>
      </c>
      <c r="B33" s="25" t="s">
        <v>369</v>
      </c>
      <c r="C33" s="25" t="s">
        <v>368</v>
      </c>
      <c r="D33" s="15" t="s">
        <v>93</v>
      </c>
      <c r="E33" s="19">
        <v>20000</v>
      </c>
      <c r="F33" s="18" t="s">
        <v>133</v>
      </c>
      <c r="G33" s="18" t="s">
        <v>133</v>
      </c>
      <c r="H33" s="19">
        <v>20000</v>
      </c>
      <c r="I33" s="25" t="s">
        <v>18</v>
      </c>
      <c r="J33" s="66" t="s">
        <v>366</v>
      </c>
      <c r="K33" s="19">
        <v>20000</v>
      </c>
      <c r="L33" s="25" t="s">
        <v>458</v>
      </c>
      <c r="M33" s="66" t="s">
        <v>365</v>
      </c>
      <c r="N33" s="19">
        <v>0</v>
      </c>
      <c r="O33" s="65">
        <v>20000</v>
      </c>
      <c r="P33" s="20"/>
      <c r="Q33" s="20"/>
      <c r="R33" s="20"/>
      <c r="S33" s="20"/>
    </row>
    <row r="34" spans="1:19" s="16" customFormat="1" ht="15" customHeight="1" x14ac:dyDescent="0.25">
      <c r="A34" s="88" t="s">
        <v>362</v>
      </c>
      <c r="B34" s="25" t="s">
        <v>364</v>
      </c>
      <c r="C34" s="25" t="s">
        <v>363</v>
      </c>
      <c r="D34" s="15" t="s">
        <v>174</v>
      </c>
      <c r="E34" s="19">
        <v>96000</v>
      </c>
      <c r="F34" s="18" t="s">
        <v>133</v>
      </c>
      <c r="G34" s="18" t="s">
        <v>133</v>
      </c>
      <c r="H34" s="19">
        <v>48000</v>
      </c>
      <c r="I34" s="25" t="s">
        <v>18</v>
      </c>
      <c r="J34" s="66" t="s">
        <v>361</v>
      </c>
      <c r="K34" s="19">
        <v>48000</v>
      </c>
      <c r="L34" s="25" t="s">
        <v>459</v>
      </c>
      <c r="M34" s="66" t="s">
        <v>360</v>
      </c>
      <c r="N34" s="19">
        <v>48000</v>
      </c>
      <c r="O34" s="65">
        <v>0</v>
      </c>
      <c r="P34" s="20"/>
      <c r="Q34" s="20"/>
      <c r="R34" s="20"/>
      <c r="S34" s="20"/>
    </row>
    <row r="35" spans="1:19" s="16" customFormat="1" ht="15" customHeight="1" x14ac:dyDescent="0.25">
      <c r="A35" s="88" t="s">
        <v>350</v>
      </c>
      <c r="B35" s="25" t="s">
        <v>359</v>
      </c>
      <c r="C35" s="25" t="s">
        <v>358</v>
      </c>
      <c r="D35" s="15" t="s">
        <v>174</v>
      </c>
      <c r="E35" s="19">
        <v>250000</v>
      </c>
      <c r="F35" s="18" t="s">
        <v>133</v>
      </c>
      <c r="G35" s="18" t="s">
        <v>133</v>
      </c>
      <c r="H35" s="19">
        <v>250000</v>
      </c>
      <c r="I35" s="25" t="s">
        <v>18</v>
      </c>
      <c r="J35" s="66" t="s">
        <v>349</v>
      </c>
      <c r="K35" s="19">
        <v>250000</v>
      </c>
      <c r="L35" s="25" t="s">
        <v>460</v>
      </c>
      <c r="M35" s="66" t="s">
        <v>348</v>
      </c>
      <c r="N35" s="19">
        <v>250000</v>
      </c>
      <c r="O35" s="65">
        <v>0</v>
      </c>
      <c r="P35" s="20"/>
      <c r="Q35" s="20"/>
      <c r="R35" s="20"/>
      <c r="S35" s="20"/>
    </row>
    <row r="36" spans="1:19" s="16" customFormat="1" ht="15" customHeight="1" x14ac:dyDescent="0.25">
      <c r="A36" s="88" t="s">
        <v>355</v>
      </c>
      <c r="B36" s="25" t="s">
        <v>357</v>
      </c>
      <c r="C36" s="25" t="s">
        <v>356</v>
      </c>
      <c r="D36" s="15" t="s">
        <v>93</v>
      </c>
      <c r="E36" s="19">
        <v>72000</v>
      </c>
      <c r="F36" s="18" t="s">
        <v>133</v>
      </c>
      <c r="G36" s="18" t="s">
        <v>133</v>
      </c>
      <c r="H36" s="19">
        <v>24000</v>
      </c>
      <c r="I36" s="25" t="s">
        <v>18</v>
      </c>
      <c r="J36" s="66" t="s">
        <v>354</v>
      </c>
      <c r="K36" s="19">
        <v>24000</v>
      </c>
      <c r="L36" s="25" t="s">
        <v>461</v>
      </c>
      <c r="M36" s="66" t="s">
        <v>353</v>
      </c>
      <c r="N36" s="19">
        <v>24000</v>
      </c>
      <c r="O36" s="65">
        <v>0</v>
      </c>
      <c r="P36" s="20"/>
      <c r="Q36" s="20"/>
      <c r="R36" s="20"/>
      <c r="S36" s="20"/>
    </row>
    <row r="37" spans="1:19" s="16" customFormat="1" ht="15" customHeight="1" x14ac:dyDescent="0.25">
      <c r="A37" s="88" t="s">
        <v>350</v>
      </c>
      <c r="B37" s="25" t="s">
        <v>352</v>
      </c>
      <c r="C37" s="25" t="s">
        <v>351</v>
      </c>
      <c r="D37" s="15" t="s">
        <v>174</v>
      </c>
      <c r="E37" s="19">
        <v>500000</v>
      </c>
      <c r="F37" s="18" t="s">
        <v>133</v>
      </c>
      <c r="G37" s="18" t="s">
        <v>133</v>
      </c>
      <c r="H37" s="19">
        <v>500000</v>
      </c>
      <c r="I37" s="25" t="s">
        <v>18</v>
      </c>
      <c r="J37" s="66" t="s">
        <v>349</v>
      </c>
      <c r="K37" s="19">
        <v>500000</v>
      </c>
      <c r="L37" s="25" t="s">
        <v>462</v>
      </c>
      <c r="M37" s="66" t="s">
        <v>348</v>
      </c>
      <c r="N37" s="19">
        <v>500000</v>
      </c>
      <c r="O37" s="65">
        <v>0</v>
      </c>
      <c r="P37" s="20"/>
      <c r="Q37" s="20"/>
      <c r="R37" s="20"/>
      <c r="S37" s="20"/>
    </row>
    <row r="38" spans="1:19" s="16" customFormat="1" ht="15" customHeight="1" x14ac:dyDescent="0.25">
      <c r="A38" s="88"/>
      <c r="B38" s="25" t="s">
        <v>347</v>
      </c>
      <c r="C38" s="25" t="s">
        <v>346</v>
      </c>
      <c r="D38" s="15"/>
      <c r="E38" s="19"/>
      <c r="F38" s="18"/>
      <c r="G38" s="18"/>
      <c r="H38" s="19"/>
      <c r="I38" s="25" t="s">
        <v>20</v>
      </c>
      <c r="J38" s="66"/>
      <c r="K38" s="19"/>
      <c r="L38" s="25"/>
      <c r="M38" s="66"/>
      <c r="N38" s="19"/>
      <c r="O38" s="65"/>
      <c r="P38" s="20"/>
      <c r="Q38" s="20"/>
      <c r="R38" s="20"/>
      <c r="S38" s="20"/>
    </row>
    <row r="39" spans="1:19" s="16" customFormat="1" ht="15" customHeight="1" x14ac:dyDescent="0.25">
      <c r="A39" s="88"/>
      <c r="B39" s="25" t="s">
        <v>345</v>
      </c>
      <c r="C39" s="25" t="s">
        <v>344</v>
      </c>
      <c r="D39" s="15"/>
      <c r="E39" s="19"/>
      <c r="F39" s="18"/>
      <c r="G39" s="18"/>
      <c r="H39" s="19"/>
      <c r="I39" s="25" t="s">
        <v>20</v>
      </c>
      <c r="J39" s="66"/>
      <c r="K39" s="19"/>
      <c r="L39" s="25"/>
      <c r="M39" s="66"/>
      <c r="N39" s="19"/>
      <c r="O39" s="65"/>
      <c r="P39" s="20"/>
      <c r="Q39" s="20"/>
      <c r="R39" s="20"/>
      <c r="S39" s="20"/>
    </row>
    <row r="40" spans="1:19" s="16" customFormat="1" ht="15" customHeight="1" x14ac:dyDescent="0.25">
      <c r="A40" s="88"/>
      <c r="B40" s="25" t="s">
        <v>343</v>
      </c>
      <c r="C40" s="25" t="s">
        <v>342</v>
      </c>
      <c r="D40" s="15"/>
      <c r="E40" s="19"/>
      <c r="F40" s="18"/>
      <c r="G40" s="18"/>
      <c r="H40" s="19"/>
      <c r="I40" s="25" t="s">
        <v>20</v>
      </c>
      <c r="J40" s="66"/>
      <c r="K40" s="19"/>
      <c r="L40" s="25"/>
      <c r="M40" s="66"/>
      <c r="N40" s="19"/>
      <c r="O40" s="65"/>
      <c r="P40" s="20"/>
      <c r="Q40" s="20"/>
      <c r="R40" s="20"/>
      <c r="S40" s="20"/>
    </row>
    <row r="41" spans="1:19" s="16" customFormat="1" ht="15" customHeight="1" x14ac:dyDescent="0.25">
      <c r="A41" s="88" t="s">
        <v>219</v>
      </c>
      <c r="B41" s="25" t="s">
        <v>341</v>
      </c>
      <c r="C41" s="25" t="s">
        <v>340</v>
      </c>
      <c r="D41" s="15" t="s">
        <v>174</v>
      </c>
      <c r="E41" s="19">
        <v>20000</v>
      </c>
      <c r="F41" s="18" t="s">
        <v>133</v>
      </c>
      <c r="G41" s="18" t="s">
        <v>133</v>
      </c>
      <c r="H41" s="19">
        <v>20000</v>
      </c>
      <c r="I41" s="25" t="s">
        <v>18</v>
      </c>
      <c r="J41" s="66" t="s">
        <v>218</v>
      </c>
      <c r="K41" s="19">
        <v>20000</v>
      </c>
      <c r="L41" s="25" t="s">
        <v>463</v>
      </c>
      <c r="M41" s="66" t="s">
        <v>299</v>
      </c>
      <c r="N41" s="19">
        <v>20000</v>
      </c>
      <c r="O41" s="65">
        <v>0</v>
      </c>
      <c r="P41" s="20"/>
      <c r="Q41" s="20"/>
      <c r="R41" s="20"/>
      <c r="S41" s="20"/>
    </row>
    <row r="42" spans="1:19" s="16" customFormat="1" ht="15" customHeight="1" x14ac:dyDescent="0.25">
      <c r="A42" s="88" t="s">
        <v>197</v>
      </c>
      <c r="B42" s="25" t="s">
        <v>339</v>
      </c>
      <c r="C42" s="25" t="s">
        <v>338</v>
      </c>
      <c r="D42" s="15" t="s">
        <v>174</v>
      </c>
      <c r="E42" s="19">
        <v>36088</v>
      </c>
      <c r="F42" s="18" t="s">
        <v>133</v>
      </c>
      <c r="G42" s="18" t="s">
        <v>133</v>
      </c>
      <c r="H42" s="19">
        <v>36088</v>
      </c>
      <c r="I42" s="25" t="s">
        <v>18</v>
      </c>
      <c r="J42" s="66" t="s">
        <v>223</v>
      </c>
      <c r="K42" s="19">
        <v>36088</v>
      </c>
      <c r="L42" s="25" t="s">
        <v>464</v>
      </c>
      <c r="M42" s="66" t="s">
        <v>302</v>
      </c>
      <c r="N42" s="19">
        <v>7956</v>
      </c>
      <c r="O42" s="65">
        <v>28132</v>
      </c>
      <c r="P42" s="20"/>
      <c r="Q42" s="20"/>
      <c r="R42" s="20"/>
      <c r="S42" s="20"/>
    </row>
    <row r="43" spans="1:19" s="16" customFormat="1" ht="15" customHeight="1" x14ac:dyDescent="0.25">
      <c r="A43" s="88"/>
      <c r="B43" s="25" t="s">
        <v>337</v>
      </c>
      <c r="C43" s="25" t="s">
        <v>336</v>
      </c>
      <c r="D43" s="15"/>
      <c r="E43" s="19"/>
      <c r="F43" s="18"/>
      <c r="G43" s="18"/>
      <c r="H43" s="19"/>
      <c r="I43" s="25" t="s">
        <v>20</v>
      </c>
      <c r="J43" s="66"/>
      <c r="K43" s="19"/>
      <c r="L43" s="25"/>
      <c r="M43" s="66"/>
      <c r="N43" s="19"/>
      <c r="O43" s="65"/>
      <c r="P43" s="20"/>
      <c r="Q43" s="20"/>
      <c r="R43" s="20"/>
      <c r="S43" s="20"/>
    </row>
    <row r="44" spans="1:19" s="16" customFormat="1" ht="15" customHeight="1" x14ac:dyDescent="0.25">
      <c r="A44" s="88" t="s">
        <v>309</v>
      </c>
      <c r="B44" s="25" t="s">
        <v>335</v>
      </c>
      <c r="C44" s="25" t="s">
        <v>334</v>
      </c>
      <c r="D44" s="15" t="s">
        <v>93</v>
      </c>
      <c r="E44" s="19">
        <v>300000</v>
      </c>
      <c r="F44" s="18" t="s">
        <v>133</v>
      </c>
      <c r="G44" s="18" t="s">
        <v>133</v>
      </c>
      <c r="H44" s="19">
        <v>300000</v>
      </c>
      <c r="I44" s="25" t="s">
        <v>18</v>
      </c>
      <c r="J44" s="66" t="s">
        <v>308</v>
      </c>
      <c r="K44" s="19">
        <v>300000</v>
      </c>
      <c r="L44" s="25" t="s">
        <v>465</v>
      </c>
      <c r="M44" s="66" t="s">
        <v>307</v>
      </c>
      <c r="N44" s="19">
        <v>300000</v>
      </c>
      <c r="O44" s="65">
        <v>0</v>
      </c>
      <c r="P44" s="20"/>
      <c r="Q44" s="20"/>
      <c r="R44" s="20"/>
      <c r="S44" s="20"/>
    </row>
    <row r="45" spans="1:19" s="16" customFormat="1" ht="15" customHeight="1" x14ac:dyDescent="0.25">
      <c r="A45" s="88"/>
      <c r="B45" s="25" t="s">
        <v>333</v>
      </c>
      <c r="C45" s="25" t="s">
        <v>332</v>
      </c>
      <c r="D45" s="15"/>
      <c r="E45" s="19"/>
      <c r="F45" s="18"/>
      <c r="G45" s="18"/>
      <c r="H45" s="19"/>
      <c r="I45" s="25" t="s">
        <v>20</v>
      </c>
      <c r="J45" s="66"/>
      <c r="K45" s="19"/>
      <c r="L45" s="25"/>
      <c r="M45" s="66"/>
      <c r="N45" s="19"/>
      <c r="O45" s="65"/>
      <c r="P45" s="20"/>
      <c r="Q45" s="20"/>
      <c r="R45" s="20"/>
      <c r="S45" s="20"/>
    </row>
    <row r="46" spans="1:19" s="16" customFormat="1" ht="15" customHeight="1" x14ac:dyDescent="0.25">
      <c r="A46" s="88"/>
      <c r="B46" s="25" t="s">
        <v>331</v>
      </c>
      <c r="C46" s="25" t="s">
        <v>330</v>
      </c>
      <c r="D46" s="15"/>
      <c r="E46" s="19"/>
      <c r="F46" s="18"/>
      <c r="G46" s="18"/>
      <c r="H46" s="19"/>
      <c r="I46" s="25" t="s">
        <v>20</v>
      </c>
      <c r="J46" s="66"/>
      <c r="K46" s="19"/>
      <c r="L46" s="25"/>
      <c r="M46" s="66"/>
      <c r="N46" s="19"/>
      <c r="O46" s="65"/>
      <c r="P46" s="20"/>
      <c r="Q46" s="20"/>
      <c r="R46" s="20"/>
      <c r="S46" s="20"/>
    </row>
    <row r="47" spans="1:19" s="16" customFormat="1" ht="15" customHeight="1" x14ac:dyDescent="0.25">
      <c r="A47" s="88" t="s">
        <v>197</v>
      </c>
      <c r="B47" s="25" t="s">
        <v>329</v>
      </c>
      <c r="C47" s="25" t="s">
        <v>328</v>
      </c>
      <c r="D47" s="15" t="s">
        <v>174</v>
      </c>
      <c r="E47" s="19">
        <v>18044</v>
      </c>
      <c r="F47" s="18" t="s">
        <v>133</v>
      </c>
      <c r="G47" s="18" t="s">
        <v>133</v>
      </c>
      <c r="H47" s="19">
        <v>18044</v>
      </c>
      <c r="I47" s="25" t="s">
        <v>18</v>
      </c>
      <c r="J47" s="66" t="s">
        <v>223</v>
      </c>
      <c r="K47" s="19">
        <v>18044</v>
      </c>
      <c r="L47" s="25" t="s">
        <v>466</v>
      </c>
      <c r="M47" s="66" t="s">
        <v>302</v>
      </c>
      <c r="N47" s="19">
        <v>3978</v>
      </c>
      <c r="O47" s="65">
        <v>14066</v>
      </c>
      <c r="P47" s="20"/>
      <c r="Q47" s="20"/>
      <c r="R47" s="20"/>
      <c r="S47" s="20"/>
    </row>
    <row r="48" spans="1:19" s="16" customFormat="1" ht="15" customHeight="1" x14ac:dyDescent="0.25">
      <c r="A48" s="88" t="s">
        <v>325</v>
      </c>
      <c r="B48" s="25" t="s">
        <v>327</v>
      </c>
      <c r="C48" s="25" t="s">
        <v>326</v>
      </c>
      <c r="D48" s="15" t="s">
        <v>93</v>
      </c>
      <c r="E48" s="19">
        <v>10000000</v>
      </c>
      <c r="F48" s="18" t="s">
        <v>417</v>
      </c>
      <c r="G48" s="18" t="s">
        <v>133</v>
      </c>
      <c r="H48" s="19">
        <v>10000000</v>
      </c>
      <c r="I48" s="25" t="s">
        <v>18</v>
      </c>
      <c r="J48" s="66" t="s">
        <v>317</v>
      </c>
      <c r="K48" s="19">
        <v>10000000</v>
      </c>
      <c r="L48" s="25" t="s">
        <v>467</v>
      </c>
      <c r="M48" s="66" t="s">
        <v>271</v>
      </c>
      <c r="N48" s="19">
        <v>10000000</v>
      </c>
      <c r="O48" s="65">
        <v>0</v>
      </c>
      <c r="P48" s="20"/>
      <c r="Q48" s="20"/>
      <c r="R48" s="20"/>
      <c r="S48" s="20"/>
    </row>
    <row r="49" spans="1:19" s="16" customFormat="1" ht="15" customHeight="1" x14ac:dyDescent="0.25">
      <c r="A49" s="88" t="s">
        <v>318</v>
      </c>
      <c r="B49" s="25" t="s">
        <v>324</v>
      </c>
      <c r="C49" s="25" t="s">
        <v>323</v>
      </c>
      <c r="D49" s="15" t="s">
        <v>93</v>
      </c>
      <c r="E49" s="19">
        <v>7000000</v>
      </c>
      <c r="F49" s="18" t="s">
        <v>133</v>
      </c>
      <c r="G49" s="18" t="s">
        <v>133</v>
      </c>
      <c r="H49" s="19">
        <v>7000000</v>
      </c>
      <c r="I49" s="25" t="s">
        <v>18</v>
      </c>
      <c r="J49" s="66" t="s">
        <v>322</v>
      </c>
      <c r="K49" s="19">
        <v>7000000</v>
      </c>
      <c r="L49" s="25" t="s">
        <v>468</v>
      </c>
      <c r="M49" s="66" t="s">
        <v>321</v>
      </c>
      <c r="N49" s="19">
        <v>7000000</v>
      </c>
      <c r="O49" s="65">
        <v>0</v>
      </c>
      <c r="P49" s="20"/>
      <c r="Q49" s="20"/>
      <c r="R49" s="20"/>
      <c r="S49" s="20"/>
    </row>
    <row r="50" spans="1:19" s="16" customFormat="1" ht="15" customHeight="1" x14ac:dyDescent="0.25">
      <c r="A50" s="88" t="s">
        <v>318</v>
      </c>
      <c r="B50" s="25" t="s">
        <v>320</v>
      </c>
      <c r="C50" s="25" t="s">
        <v>319</v>
      </c>
      <c r="D50" s="15" t="s">
        <v>174</v>
      </c>
      <c r="E50" s="19">
        <v>3000000</v>
      </c>
      <c r="F50" s="18" t="s">
        <v>133</v>
      </c>
      <c r="G50" s="18" t="s">
        <v>133</v>
      </c>
      <c r="H50" s="19">
        <v>3000000</v>
      </c>
      <c r="I50" s="25" t="s">
        <v>18</v>
      </c>
      <c r="J50" s="66" t="s">
        <v>317</v>
      </c>
      <c r="K50" s="19">
        <v>3000000</v>
      </c>
      <c r="L50" s="25" t="s">
        <v>469</v>
      </c>
      <c r="M50" s="66" t="s">
        <v>271</v>
      </c>
      <c r="N50" s="19">
        <v>3000000</v>
      </c>
      <c r="O50" s="65">
        <v>0</v>
      </c>
      <c r="P50" s="20"/>
      <c r="Q50" s="20"/>
      <c r="R50" s="20"/>
      <c r="S50" s="20"/>
    </row>
    <row r="51" spans="1:19" s="16" customFormat="1" ht="15" customHeight="1" x14ac:dyDescent="0.25">
      <c r="A51" s="88" t="s">
        <v>277</v>
      </c>
      <c r="B51" s="25" t="s">
        <v>316</v>
      </c>
      <c r="C51" s="25" t="s">
        <v>315</v>
      </c>
      <c r="D51" s="15" t="s">
        <v>93</v>
      </c>
      <c r="E51" s="68">
        <v>5832765</v>
      </c>
      <c r="F51" s="18" t="s">
        <v>133</v>
      </c>
      <c r="G51" s="18" t="s">
        <v>133</v>
      </c>
      <c r="H51" s="19">
        <v>5832765</v>
      </c>
      <c r="I51" s="25" t="s">
        <v>18</v>
      </c>
      <c r="J51" s="66" t="s">
        <v>276</v>
      </c>
      <c r="K51" s="19">
        <v>5832765</v>
      </c>
      <c r="L51" s="25" t="s">
        <v>470</v>
      </c>
      <c r="M51" s="66" t="s">
        <v>275</v>
      </c>
      <c r="N51" s="19">
        <v>5832765</v>
      </c>
      <c r="O51" s="65">
        <v>0</v>
      </c>
      <c r="P51" s="20"/>
      <c r="Q51" s="20"/>
      <c r="R51" s="20"/>
      <c r="S51" s="20"/>
    </row>
    <row r="52" spans="1:19" s="16" customFormat="1" ht="15" customHeight="1" x14ac:dyDescent="0.25">
      <c r="A52" s="88" t="s">
        <v>312</v>
      </c>
      <c r="B52" s="25" t="s">
        <v>314</v>
      </c>
      <c r="C52" s="25" t="s">
        <v>313</v>
      </c>
      <c r="D52" s="15" t="s">
        <v>93</v>
      </c>
      <c r="E52" s="68">
        <v>10000000</v>
      </c>
      <c r="F52" s="18" t="s">
        <v>417</v>
      </c>
      <c r="G52" s="18" t="s">
        <v>133</v>
      </c>
      <c r="H52" s="68">
        <v>10000000</v>
      </c>
      <c r="I52" s="25" t="s">
        <v>18</v>
      </c>
      <c r="J52" s="66" t="s">
        <v>276</v>
      </c>
      <c r="K52" s="19">
        <v>10000000</v>
      </c>
      <c r="L52" s="25" t="s">
        <v>471</v>
      </c>
      <c r="M52" s="66" t="s">
        <v>275</v>
      </c>
      <c r="N52" s="19">
        <v>10000000</v>
      </c>
      <c r="O52" s="65">
        <v>0</v>
      </c>
      <c r="P52" s="20"/>
      <c r="Q52" s="20"/>
      <c r="R52" s="20"/>
      <c r="S52" s="20"/>
    </row>
    <row r="53" spans="1:19" s="16" customFormat="1" ht="15" customHeight="1" x14ac:dyDescent="0.25">
      <c r="A53" s="88" t="s">
        <v>309</v>
      </c>
      <c r="B53" s="25" t="s">
        <v>311</v>
      </c>
      <c r="C53" s="25" t="s">
        <v>310</v>
      </c>
      <c r="D53" s="15" t="s">
        <v>174</v>
      </c>
      <c r="E53" s="68">
        <v>200000</v>
      </c>
      <c r="F53" s="18" t="s">
        <v>133</v>
      </c>
      <c r="G53" s="18" t="s">
        <v>133</v>
      </c>
      <c r="H53" s="68">
        <v>200000</v>
      </c>
      <c r="I53" s="25" t="s">
        <v>18</v>
      </c>
      <c r="J53" s="66" t="s">
        <v>308</v>
      </c>
      <c r="K53" s="19">
        <v>200000</v>
      </c>
      <c r="L53" s="25" t="s">
        <v>472</v>
      </c>
      <c r="M53" s="66" t="s">
        <v>307</v>
      </c>
      <c r="N53" s="19">
        <v>200000</v>
      </c>
      <c r="O53" s="65">
        <v>0</v>
      </c>
      <c r="P53" s="20"/>
      <c r="Q53" s="20"/>
      <c r="R53" s="20"/>
      <c r="S53" s="20"/>
    </row>
    <row r="54" spans="1:19" s="16" customFormat="1" ht="15" customHeight="1" x14ac:dyDescent="0.25">
      <c r="A54" s="88" t="s">
        <v>190</v>
      </c>
      <c r="B54" s="25" t="s">
        <v>306</v>
      </c>
      <c r="C54" s="25" t="s">
        <v>305</v>
      </c>
      <c r="D54" s="15" t="s">
        <v>174</v>
      </c>
      <c r="E54" s="68">
        <v>23688</v>
      </c>
      <c r="F54" s="18" t="s">
        <v>133</v>
      </c>
      <c r="G54" s="18" t="s">
        <v>133</v>
      </c>
      <c r="H54" s="68">
        <v>23500</v>
      </c>
      <c r="I54" s="25" t="s">
        <v>18</v>
      </c>
      <c r="J54" s="66" t="s">
        <v>189</v>
      </c>
      <c r="K54" s="19">
        <v>23500</v>
      </c>
      <c r="L54" s="25" t="s">
        <v>473</v>
      </c>
      <c r="M54" s="66" t="s">
        <v>294</v>
      </c>
      <c r="N54" s="19">
        <v>23500</v>
      </c>
      <c r="O54" s="65">
        <v>0</v>
      </c>
      <c r="P54" s="20"/>
      <c r="Q54" s="20"/>
      <c r="R54" s="20"/>
      <c r="S54" s="20"/>
    </row>
    <row r="55" spans="1:19" s="16" customFormat="1" ht="15" customHeight="1" x14ac:dyDescent="0.25">
      <c r="A55" s="88" t="s">
        <v>197</v>
      </c>
      <c r="B55" s="25" t="s">
        <v>304</v>
      </c>
      <c r="C55" s="25" t="s">
        <v>303</v>
      </c>
      <c r="D55" s="15" t="s">
        <v>174</v>
      </c>
      <c r="E55" s="68">
        <v>20340</v>
      </c>
      <c r="F55" s="18" t="s">
        <v>133</v>
      </c>
      <c r="G55" s="18" t="s">
        <v>133</v>
      </c>
      <c r="H55" s="68">
        <v>20340</v>
      </c>
      <c r="I55" s="25" t="s">
        <v>18</v>
      </c>
      <c r="J55" s="66" t="s">
        <v>223</v>
      </c>
      <c r="K55" s="19">
        <v>20340</v>
      </c>
      <c r="L55" s="25" t="s">
        <v>474</v>
      </c>
      <c r="M55" s="66" t="s">
        <v>302</v>
      </c>
      <c r="N55" s="19">
        <v>0</v>
      </c>
      <c r="O55" s="65">
        <v>20340</v>
      </c>
      <c r="P55" s="20"/>
      <c r="Q55" s="20"/>
      <c r="R55" s="20"/>
      <c r="S55" s="20"/>
    </row>
    <row r="56" spans="1:19" s="16" customFormat="1" ht="15" customHeight="1" x14ac:dyDescent="0.25">
      <c r="A56" s="88" t="s">
        <v>219</v>
      </c>
      <c r="B56" s="25" t="s">
        <v>301</v>
      </c>
      <c r="C56" s="25" t="s">
        <v>300</v>
      </c>
      <c r="D56" s="15" t="s">
        <v>174</v>
      </c>
      <c r="E56" s="19">
        <v>20000</v>
      </c>
      <c r="F56" s="18" t="s">
        <v>133</v>
      </c>
      <c r="G56" s="18" t="s">
        <v>133</v>
      </c>
      <c r="H56" s="68">
        <v>20000</v>
      </c>
      <c r="I56" s="25" t="s">
        <v>18</v>
      </c>
      <c r="J56" s="66" t="s">
        <v>218</v>
      </c>
      <c r="K56" s="19">
        <v>20000</v>
      </c>
      <c r="L56" s="25" t="s">
        <v>475</v>
      </c>
      <c r="M56" s="66" t="s">
        <v>299</v>
      </c>
      <c r="N56" s="19">
        <v>20000</v>
      </c>
      <c r="O56" s="65">
        <v>0</v>
      </c>
      <c r="P56" s="20"/>
      <c r="Q56" s="20"/>
      <c r="R56" s="20"/>
      <c r="S56" s="20"/>
    </row>
    <row r="57" spans="1:19" s="16" customFormat="1" ht="15" customHeight="1" x14ac:dyDescent="0.25">
      <c r="A57" s="88" t="s">
        <v>190</v>
      </c>
      <c r="B57" s="25" t="s">
        <v>298</v>
      </c>
      <c r="C57" s="25" t="s">
        <v>297</v>
      </c>
      <c r="D57" s="15" t="s">
        <v>174</v>
      </c>
      <c r="E57" s="19">
        <v>51448</v>
      </c>
      <c r="F57" s="18" t="s">
        <v>133</v>
      </c>
      <c r="G57" s="18" t="s">
        <v>133</v>
      </c>
      <c r="H57" s="19">
        <v>51300</v>
      </c>
      <c r="I57" s="25" t="s">
        <v>18</v>
      </c>
      <c r="J57" s="66" t="s">
        <v>189</v>
      </c>
      <c r="K57" s="19">
        <v>51300</v>
      </c>
      <c r="L57" s="25" t="s">
        <v>476</v>
      </c>
      <c r="M57" s="66" t="s">
        <v>294</v>
      </c>
      <c r="N57" s="19">
        <v>0</v>
      </c>
      <c r="O57" s="65">
        <v>51300</v>
      </c>
      <c r="P57" s="20"/>
      <c r="Q57" s="20"/>
      <c r="R57" s="20"/>
      <c r="S57" s="20"/>
    </row>
    <row r="58" spans="1:19" s="16" customFormat="1" ht="15" customHeight="1" x14ac:dyDescent="0.25">
      <c r="A58" s="88" t="s">
        <v>190</v>
      </c>
      <c r="B58" s="25" t="s">
        <v>296</v>
      </c>
      <c r="C58" s="25" t="s">
        <v>295</v>
      </c>
      <c r="D58" s="15" t="s">
        <v>174</v>
      </c>
      <c r="E58" s="19">
        <v>20048</v>
      </c>
      <c r="F58" s="18" t="s">
        <v>133</v>
      </c>
      <c r="G58" s="18" t="s">
        <v>133</v>
      </c>
      <c r="H58" s="19">
        <v>20000</v>
      </c>
      <c r="I58" s="25" t="s">
        <v>18</v>
      </c>
      <c r="J58" s="66" t="s">
        <v>189</v>
      </c>
      <c r="K58" s="19">
        <v>20000</v>
      </c>
      <c r="L58" s="25" t="s">
        <v>477</v>
      </c>
      <c r="M58" s="66" t="s">
        <v>294</v>
      </c>
      <c r="N58" s="19">
        <v>20000</v>
      </c>
      <c r="O58" s="65">
        <v>0</v>
      </c>
      <c r="P58" s="20"/>
      <c r="Q58" s="20"/>
      <c r="R58" s="20"/>
      <c r="S58" s="20"/>
    </row>
    <row r="59" spans="1:19" s="16" customFormat="1" ht="15" customHeight="1" x14ac:dyDescent="0.25">
      <c r="A59" s="88"/>
      <c r="B59" s="25" t="s">
        <v>293</v>
      </c>
      <c r="C59" s="25" t="s">
        <v>292</v>
      </c>
      <c r="D59" s="15"/>
      <c r="E59" s="19"/>
      <c r="F59" s="18"/>
      <c r="G59" s="18"/>
      <c r="H59" s="19"/>
      <c r="I59" s="25" t="s">
        <v>20</v>
      </c>
      <c r="J59" s="66"/>
      <c r="K59" s="19"/>
      <c r="L59" s="25"/>
      <c r="M59" s="66"/>
      <c r="N59" s="19"/>
      <c r="O59" s="65"/>
      <c r="P59" s="20"/>
      <c r="Q59" s="20"/>
      <c r="R59" s="20"/>
      <c r="S59" s="20"/>
    </row>
    <row r="60" spans="1:19" s="16" customFormat="1" ht="15" customHeight="1" x14ac:dyDescent="0.25">
      <c r="A60" s="88" t="s">
        <v>210</v>
      </c>
      <c r="B60" s="25" t="s">
        <v>291</v>
      </c>
      <c r="C60" s="25" t="s">
        <v>290</v>
      </c>
      <c r="D60" s="15" t="s">
        <v>174</v>
      </c>
      <c r="E60" s="19">
        <v>267065</v>
      </c>
      <c r="F60" s="18" t="s">
        <v>133</v>
      </c>
      <c r="G60" s="18" t="s">
        <v>133</v>
      </c>
      <c r="H60" s="19">
        <v>267065</v>
      </c>
      <c r="I60" s="25" t="s">
        <v>18</v>
      </c>
      <c r="J60" s="66" t="s">
        <v>189</v>
      </c>
      <c r="K60" s="19">
        <v>267065</v>
      </c>
      <c r="L60" s="25" t="s">
        <v>478</v>
      </c>
      <c r="M60" s="66" t="s">
        <v>240</v>
      </c>
      <c r="N60" s="19">
        <v>267065</v>
      </c>
      <c r="O60" s="65">
        <v>0</v>
      </c>
      <c r="P60" s="20"/>
      <c r="Q60" s="20"/>
      <c r="R60" s="20"/>
      <c r="S60" s="20"/>
    </row>
    <row r="61" spans="1:19" s="16" customFormat="1" ht="15" customHeight="1" x14ac:dyDescent="0.25">
      <c r="A61" s="88"/>
      <c r="B61" s="25" t="s">
        <v>289</v>
      </c>
      <c r="C61" s="25" t="s">
        <v>288</v>
      </c>
      <c r="D61" s="15"/>
      <c r="E61" s="19"/>
      <c r="F61" s="18"/>
      <c r="G61" s="18"/>
      <c r="H61" s="19"/>
      <c r="I61" s="25" t="s">
        <v>20</v>
      </c>
      <c r="J61" s="66"/>
      <c r="K61" s="19"/>
      <c r="L61" s="25"/>
      <c r="M61" s="66"/>
      <c r="N61" s="19"/>
      <c r="O61" s="65"/>
      <c r="P61" s="20"/>
      <c r="Q61" s="20"/>
      <c r="R61" s="20"/>
      <c r="S61" s="20"/>
    </row>
    <row r="62" spans="1:19" s="16" customFormat="1" ht="15" customHeight="1" x14ac:dyDescent="0.25">
      <c r="A62" s="88"/>
      <c r="B62" s="25" t="s">
        <v>287</v>
      </c>
      <c r="C62" s="25" t="s">
        <v>286</v>
      </c>
      <c r="D62" s="15"/>
      <c r="E62" s="19"/>
      <c r="F62" s="18"/>
      <c r="G62" s="18"/>
      <c r="H62" s="19"/>
      <c r="I62" s="25" t="s">
        <v>20</v>
      </c>
      <c r="J62" s="66"/>
      <c r="K62" s="19"/>
      <c r="L62" s="25"/>
      <c r="M62" s="66"/>
      <c r="N62" s="19"/>
      <c r="O62" s="65"/>
      <c r="P62" s="20"/>
      <c r="Q62" s="20"/>
      <c r="R62" s="20"/>
      <c r="S62" s="20"/>
    </row>
    <row r="63" spans="1:19" s="16" customFormat="1" ht="15" customHeight="1" x14ac:dyDescent="0.25">
      <c r="A63" s="88"/>
      <c r="B63" s="25" t="s">
        <v>285</v>
      </c>
      <c r="C63" s="25" t="s">
        <v>284</v>
      </c>
      <c r="D63" s="15"/>
      <c r="E63" s="19"/>
      <c r="F63" s="18"/>
      <c r="G63" s="18"/>
      <c r="H63" s="19"/>
      <c r="I63" s="25" t="s">
        <v>20</v>
      </c>
      <c r="J63" s="66"/>
      <c r="K63" s="19"/>
      <c r="L63" s="25"/>
      <c r="M63" s="66"/>
      <c r="N63" s="19"/>
      <c r="O63" s="65"/>
      <c r="P63" s="20"/>
      <c r="Q63" s="20"/>
      <c r="R63" s="20"/>
      <c r="S63" s="20"/>
    </row>
    <row r="64" spans="1:19" s="16" customFormat="1" ht="15" customHeight="1" x14ac:dyDescent="0.25">
      <c r="A64" s="88"/>
      <c r="B64" s="25" t="s">
        <v>283</v>
      </c>
      <c r="C64" s="25" t="s">
        <v>282</v>
      </c>
      <c r="D64" s="15"/>
      <c r="E64" s="19"/>
      <c r="F64" s="18"/>
      <c r="G64" s="18"/>
      <c r="H64" s="19"/>
      <c r="I64" s="25" t="s">
        <v>20</v>
      </c>
      <c r="J64" s="66"/>
      <c r="K64" s="19"/>
      <c r="L64" s="25"/>
      <c r="M64" s="66"/>
      <c r="N64" s="19"/>
      <c r="O64" s="65"/>
      <c r="P64" s="20"/>
      <c r="Q64" s="20"/>
      <c r="R64" s="20"/>
      <c r="S64" s="20"/>
    </row>
    <row r="65" spans="1:19" s="16" customFormat="1" ht="28.5" x14ac:dyDescent="0.25">
      <c r="A65" s="88" t="s">
        <v>272</v>
      </c>
      <c r="B65" s="25" t="s">
        <v>281</v>
      </c>
      <c r="C65" s="25" t="s">
        <v>280</v>
      </c>
      <c r="D65" s="15" t="s">
        <v>93</v>
      </c>
      <c r="E65" s="19">
        <v>7833605</v>
      </c>
      <c r="F65" s="18" t="s">
        <v>133</v>
      </c>
      <c r="G65" s="18" t="s">
        <v>133</v>
      </c>
      <c r="H65" s="19">
        <v>7833605</v>
      </c>
      <c r="I65" s="25" t="s">
        <v>18</v>
      </c>
      <c r="J65" s="66" t="s">
        <v>271</v>
      </c>
      <c r="K65" s="19">
        <v>7833605</v>
      </c>
      <c r="L65" s="25" t="s">
        <v>479</v>
      </c>
      <c r="M65" s="66" t="s">
        <v>270</v>
      </c>
      <c r="N65" s="19">
        <v>7833605</v>
      </c>
      <c r="O65" s="65">
        <v>0</v>
      </c>
      <c r="P65" s="20"/>
      <c r="Q65" s="20"/>
      <c r="R65" s="20"/>
      <c r="S65" s="20"/>
    </row>
    <row r="66" spans="1:19" s="16" customFormat="1" ht="15" customHeight="1" x14ac:dyDescent="0.25">
      <c r="A66" s="88" t="s">
        <v>277</v>
      </c>
      <c r="B66" s="25" t="s">
        <v>279</v>
      </c>
      <c r="C66" s="25" t="s">
        <v>278</v>
      </c>
      <c r="D66" s="15" t="s">
        <v>174</v>
      </c>
      <c r="E66" s="19">
        <v>4167000</v>
      </c>
      <c r="F66" s="18" t="s">
        <v>133</v>
      </c>
      <c r="G66" s="18" t="s">
        <v>133</v>
      </c>
      <c r="H66" s="19">
        <v>4167000</v>
      </c>
      <c r="I66" s="25" t="s">
        <v>18</v>
      </c>
      <c r="J66" s="66" t="s">
        <v>276</v>
      </c>
      <c r="K66" s="19">
        <v>4167000</v>
      </c>
      <c r="L66" s="25" t="s">
        <v>480</v>
      </c>
      <c r="M66" s="66" t="s">
        <v>275</v>
      </c>
      <c r="N66" s="19">
        <v>0</v>
      </c>
      <c r="O66" s="65">
        <v>4167000</v>
      </c>
      <c r="P66" s="20"/>
      <c r="Q66" s="20"/>
      <c r="R66" s="20"/>
      <c r="S66" s="20"/>
    </row>
    <row r="67" spans="1:19" s="16" customFormat="1" ht="28.5" x14ac:dyDescent="0.25">
      <c r="A67" s="88" t="s">
        <v>272</v>
      </c>
      <c r="B67" s="25" t="s">
        <v>274</v>
      </c>
      <c r="C67" s="25" t="s">
        <v>273</v>
      </c>
      <c r="D67" s="15" t="s">
        <v>174</v>
      </c>
      <c r="E67" s="19">
        <v>2166000</v>
      </c>
      <c r="F67" s="18" t="s">
        <v>133</v>
      </c>
      <c r="G67" s="18" t="s">
        <v>133</v>
      </c>
      <c r="H67" s="19">
        <v>2166000</v>
      </c>
      <c r="I67" s="25" t="s">
        <v>18</v>
      </c>
      <c r="J67" s="66" t="s">
        <v>271</v>
      </c>
      <c r="K67" s="19">
        <v>2166000</v>
      </c>
      <c r="L67" s="25" t="s">
        <v>481</v>
      </c>
      <c r="M67" s="66" t="s">
        <v>270</v>
      </c>
      <c r="N67" s="19">
        <v>2166000</v>
      </c>
      <c r="O67" s="65">
        <v>0</v>
      </c>
      <c r="P67" s="20"/>
      <c r="Q67" s="20"/>
      <c r="R67" s="20"/>
      <c r="S67" s="20"/>
    </row>
    <row r="68" spans="1:19" s="16" customFormat="1" ht="15" customHeight="1" x14ac:dyDescent="0.25">
      <c r="A68" s="88" t="s">
        <v>267</v>
      </c>
      <c r="B68" s="25" t="s">
        <v>269</v>
      </c>
      <c r="C68" s="25" t="s">
        <v>268</v>
      </c>
      <c r="D68" s="15" t="s">
        <v>93</v>
      </c>
      <c r="E68" s="19">
        <v>10000000</v>
      </c>
      <c r="F68" s="18" t="s">
        <v>417</v>
      </c>
      <c r="G68" s="18" t="s">
        <v>133</v>
      </c>
      <c r="H68" s="19">
        <v>10000000</v>
      </c>
      <c r="I68" s="25" t="s">
        <v>18</v>
      </c>
      <c r="J68" s="66" t="s">
        <v>266</v>
      </c>
      <c r="K68" s="19">
        <v>10000000</v>
      </c>
      <c r="L68" s="25" t="s">
        <v>444</v>
      </c>
      <c r="M68" s="66" t="s">
        <v>265</v>
      </c>
      <c r="N68" s="19">
        <v>25000</v>
      </c>
      <c r="O68" s="65">
        <v>9975000</v>
      </c>
      <c r="P68" s="20"/>
      <c r="Q68" s="20"/>
      <c r="R68" s="20"/>
      <c r="S68" s="20"/>
    </row>
    <row r="69" spans="1:19" s="16" customFormat="1" ht="15" customHeight="1" x14ac:dyDescent="0.25">
      <c r="A69" s="88"/>
      <c r="B69" s="25" t="s">
        <v>264</v>
      </c>
      <c r="C69" s="25" t="s">
        <v>263</v>
      </c>
      <c r="D69" s="15"/>
      <c r="E69" s="19"/>
      <c r="F69" s="18"/>
      <c r="G69" s="18"/>
      <c r="H69" s="19"/>
      <c r="I69" s="25" t="s">
        <v>20</v>
      </c>
      <c r="J69" s="66"/>
      <c r="K69" s="19"/>
      <c r="L69" s="25"/>
      <c r="M69" s="66"/>
      <c r="N69" s="19"/>
      <c r="O69" s="65"/>
      <c r="P69" s="20"/>
      <c r="Q69" s="20"/>
      <c r="R69" s="20"/>
      <c r="S69" s="20"/>
    </row>
    <row r="70" spans="1:19" s="16" customFormat="1" ht="15" customHeight="1" x14ac:dyDescent="0.25">
      <c r="A70" s="88" t="s">
        <v>210</v>
      </c>
      <c r="B70" s="25" t="s">
        <v>262</v>
      </c>
      <c r="C70" s="25" t="s">
        <v>261</v>
      </c>
      <c r="D70" s="15" t="s">
        <v>174</v>
      </c>
      <c r="E70" s="19">
        <v>178000</v>
      </c>
      <c r="F70" s="18" t="s">
        <v>133</v>
      </c>
      <c r="G70" s="18" t="s">
        <v>133</v>
      </c>
      <c r="H70" s="68">
        <v>178000</v>
      </c>
      <c r="I70" s="25" t="s">
        <v>18</v>
      </c>
      <c r="J70" s="66" t="s">
        <v>189</v>
      </c>
      <c r="K70" s="19">
        <v>178000</v>
      </c>
      <c r="L70" s="25" t="s">
        <v>482</v>
      </c>
      <c r="M70" s="66" t="s">
        <v>240</v>
      </c>
      <c r="N70" s="19">
        <v>178000</v>
      </c>
      <c r="O70" s="65">
        <v>0</v>
      </c>
      <c r="P70" s="20"/>
      <c r="Q70" s="20"/>
      <c r="R70" s="20"/>
      <c r="S70" s="20"/>
    </row>
    <row r="71" spans="1:19" s="16" customFormat="1" ht="15" customHeight="1" x14ac:dyDescent="0.25">
      <c r="A71" s="88" t="s">
        <v>197</v>
      </c>
      <c r="B71" s="25" t="s">
        <v>260</v>
      </c>
      <c r="C71" s="25" t="s">
        <v>259</v>
      </c>
      <c r="D71" s="15" t="s">
        <v>174</v>
      </c>
      <c r="E71" s="19">
        <v>58724</v>
      </c>
      <c r="F71" s="18" t="s">
        <v>133</v>
      </c>
      <c r="G71" s="18" t="s">
        <v>133</v>
      </c>
      <c r="H71" s="68">
        <v>58724</v>
      </c>
      <c r="I71" s="25" t="s">
        <v>18</v>
      </c>
      <c r="J71" s="66" t="s">
        <v>223</v>
      </c>
      <c r="K71" s="19">
        <v>58724</v>
      </c>
      <c r="L71" s="25" t="s">
        <v>483</v>
      </c>
      <c r="M71" s="66" t="s">
        <v>222</v>
      </c>
      <c r="N71" s="19">
        <v>21644</v>
      </c>
      <c r="O71" s="65">
        <v>37080</v>
      </c>
      <c r="P71" s="20"/>
      <c r="Q71" s="20"/>
      <c r="R71" s="20"/>
      <c r="S71" s="20"/>
    </row>
    <row r="72" spans="1:19" s="85" customFormat="1" ht="18.75" customHeight="1" x14ac:dyDescent="0.25">
      <c r="A72" s="89" t="s">
        <v>438</v>
      </c>
      <c r="B72" s="80" t="s">
        <v>258</v>
      </c>
      <c r="C72" s="81" t="s">
        <v>437</v>
      </c>
      <c r="D72" s="82" t="s">
        <v>174</v>
      </c>
      <c r="E72" s="68">
        <v>4834300</v>
      </c>
      <c r="F72" s="65" t="s">
        <v>133</v>
      </c>
      <c r="G72" s="18" t="s">
        <v>133</v>
      </c>
      <c r="H72" s="68">
        <v>4834250</v>
      </c>
      <c r="I72" s="80" t="s">
        <v>18</v>
      </c>
      <c r="J72" s="83" t="s">
        <v>253</v>
      </c>
      <c r="K72" s="68">
        <v>4834250</v>
      </c>
      <c r="L72" s="80" t="s">
        <v>484</v>
      </c>
      <c r="M72" s="83" t="s">
        <v>257</v>
      </c>
      <c r="N72" s="68">
        <v>0</v>
      </c>
      <c r="O72" s="65">
        <v>4834250</v>
      </c>
      <c r="P72" s="84"/>
      <c r="Q72" s="84"/>
      <c r="R72" s="84"/>
      <c r="S72" s="84"/>
    </row>
    <row r="73" spans="1:19" s="16" customFormat="1" ht="15" customHeight="1" x14ac:dyDescent="0.25">
      <c r="A73" s="88" t="s">
        <v>254</v>
      </c>
      <c r="B73" s="25" t="s">
        <v>256</v>
      </c>
      <c r="C73" s="25" t="s">
        <v>255</v>
      </c>
      <c r="D73" s="15" t="s">
        <v>174</v>
      </c>
      <c r="E73" s="19">
        <v>4800000</v>
      </c>
      <c r="F73" s="18" t="s">
        <v>133</v>
      </c>
      <c r="G73" s="18" t="s">
        <v>133</v>
      </c>
      <c r="H73" s="19">
        <v>4800000</v>
      </c>
      <c r="I73" s="25" t="s">
        <v>18</v>
      </c>
      <c r="J73" s="66" t="s">
        <v>253</v>
      </c>
      <c r="K73" s="19">
        <v>4800000</v>
      </c>
      <c r="L73" s="25" t="s">
        <v>485</v>
      </c>
      <c r="M73" s="66" t="s">
        <v>252</v>
      </c>
      <c r="N73" s="19">
        <v>4800000</v>
      </c>
      <c r="O73" s="65">
        <v>0</v>
      </c>
      <c r="P73" s="20"/>
      <c r="Q73" s="20"/>
      <c r="R73" s="20"/>
      <c r="S73" s="20"/>
    </row>
    <row r="74" spans="1:19" s="16" customFormat="1" ht="15" customHeight="1" x14ac:dyDescent="0.25">
      <c r="A74" s="88" t="s">
        <v>249</v>
      </c>
      <c r="B74" s="25" t="s">
        <v>251</v>
      </c>
      <c r="C74" s="25" t="s">
        <v>250</v>
      </c>
      <c r="D74" s="15" t="s">
        <v>93</v>
      </c>
      <c r="E74" s="19">
        <v>10000000</v>
      </c>
      <c r="F74" s="18" t="s">
        <v>417</v>
      </c>
      <c r="G74" s="18" t="s">
        <v>133</v>
      </c>
      <c r="H74" s="19">
        <v>10000000</v>
      </c>
      <c r="I74" s="25" t="s">
        <v>18</v>
      </c>
      <c r="J74" s="66" t="s">
        <v>245</v>
      </c>
      <c r="K74" s="19">
        <v>10000000</v>
      </c>
      <c r="L74" s="25" t="s">
        <v>486</v>
      </c>
      <c r="M74" s="66" t="s">
        <v>244</v>
      </c>
      <c r="N74" s="19">
        <v>10000000</v>
      </c>
      <c r="O74" s="65">
        <v>0</v>
      </c>
      <c r="P74" s="20"/>
      <c r="Q74" s="20"/>
      <c r="R74" s="20"/>
      <c r="S74" s="20"/>
    </row>
    <row r="75" spans="1:19" s="16" customFormat="1" ht="15" customHeight="1" x14ac:dyDescent="0.25">
      <c r="A75" s="88" t="s">
        <v>246</v>
      </c>
      <c r="B75" s="25" t="s">
        <v>248</v>
      </c>
      <c r="C75" s="25" t="s">
        <v>247</v>
      </c>
      <c r="D75" s="15" t="s">
        <v>93</v>
      </c>
      <c r="E75" s="19">
        <v>3200000</v>
      </c>
      <c r="F75" s="18" t="s">
        <v>133</v>
      </c>
      <c r="G75" s="18" t="s">
        <v>133</v>
      </c>
      <c r="H75" s="19">
        <v>3200000</v>
      </c>
      <c r="I75" s="25" t="s">
        <v>18</v>
      </c>
      <c r="J75" s="66" t="s">
        <v>245</v>
      </c>
      <c r="K75" s="19">
        <v>3200000</v>
      </c>
      <c r="L75" s="25" t="s">
        <v>487</v>
      </c>
      <c r="M75" s="66" t="s">
        <v>244</v>
      </c>
      <c r="N75" s="19">
        <v>3200000</v>
      </c>
      <c r="O75" s="65">
        <v>0</v>
      </c>
      <c r="P75" s="20"/>
      <c r="Q75" s="20"/>
      <c r="R75" s="20"/>
      <c r="S75" s="20"/>
    </row>
    <row r="76" spans="1:19" s="16" customFormat="1" ht="15" customHeight="1" x14ac:dyDescent="0.25">
      <c r="A76" s="88" t="s">
        <v>241</v>
      </c>
      <c r="B76" s="25" t="s">
        <v>243</v>
      </c>
      <c r="C76" s="25" t="s">
        <v>242</v>
      </c>
      <c r="D76" s="15" t="s">
        <v>93</v>
      </c>
      <c r="E76" s="19">
        <v>5480560</v>
      </c>
      <c r="F76" s="18" t="s">
        <v>133</v>
      </c>
      <c r="G76" s="18" t="s">
        <v>133</v>
      </c>
      <c r="H76" s="19">
        <v>5480560</v>
      </c>
      <c r="I76" s="25" t="s">
        <v>18</v>
      </c>
      <c r="J76" s="66" t="s">
        <v>240</v>
      </c>
      <c r="K76" s="19">
        <v>5480560</v>
      </c>
      <c r="L76" s="25" t="s">
        <v>488</v>
      </c>
      <c r="M76" s="66" t="s">
        <v>239</v>
      </c>
      <c r="N76" s="19">
        <v>5480560</v>
      </c>
      <c r="O76" s="65">
        <v>0</v>
      </c>
      <c r="P76" s="20"/>
      <c r="Q76" s="20"/>
      <c r="R76" s="20"/>
      <c r="S76" s="20"/>
    </row>
    <row r="77" spans="1:19" s="16" customFormat="1" ht="15" customHeight="1" x14ac:dyDescent="0.25">
      <c r="A77" s="88" t="s">
        <v>236</v>
      </c>
      <c r="B77" s="25" t="s">
        <v>238</v>
      </c>
      <c r="C77" s="25" t="s">
        <v>237</v>
      </c>
      <c r="D77" s="15" t="s">
        <v>93</v>
      </c>
      <c r="E77" s="19">
        <v>9975000</v>
      </c>
      <c r="F77" s="18" t="s">
        <v>133</v>
      </c>
      <c r="G77" s="18" t="s">
        <v>133</v>
      </c>
      <c r="H77" s="19">
        <v>9975000</v>
      </c>
      <c r="I77" s="25" t="s">
        <v>18</v>
      </c>
      <c r="J77" s="66" t="s">
        <v>235</v>
      </c>
      <c r="K77" s="19">
        <v>9975000</v>
      </c>
      <c r="L77" s="25" t="s">
        <v>489</v>
      </c>
      <c r="M77" s="66" t="s">
        <v>234</v>
      </c>
      <c r="N77" s="19">
        <v>9975000</v>
      </c>
      <c r="O77" s="65">
        <v>0</v>
      </c>
      <c r="P77" s="20"/>
      <c r="Q77" s="20"/>
      <c r="R77" s="20"/>
      <c r="S77" s="20"/>
    </row>
    <row r="78" spans="1:19" s="16" customFormat="1" ht="15" customHeight="1" x14ac:dyDescent="0.25">
      <c r="A78" s="88" t="s">
        <v>231</v>
      </c>
      <c r="B78" s="25" t="s">
        <v>233</v>
      </c>
      <c r="C78" s="25" t="s">
        <v>232</v>
      </c>
      <c r="D78" s="15" t="s">
        <v>93</v>
      </c>
      <c r="E78" s="19">
        <v>9975000</v>
      </c>
      <c r="F78" s="18" t="s">
        <v>133</v>
      </c>
      <c r="G78" s="18" t="s">
        <v>133</v>
      </c>
      <c r="H78" s="19">
        <v>9975000</v>
      </c>
      <c r="I78" s="25" t="s">
        <v>18</v>
      </c>
      <c r="J78" s="66" t="s">
        <v>227</v>
      </c>
      <c r="K78" s="19">
        <v>9975000</v>
      </c>
      <c r="L78" s="25" t="s">
        <v>490</v>
      </c>
      <c r="M78" s="66" t="s">
        <v>226</v>
      </c>
      <c r="N78" s="19">
        <v>9975000</v>
      </c>
      <c r="O78" s="65">
        <v>0</v>
      </c>
      <c r="P78" s="20"/>
      <c r="Q78" s="20"/>
      <c r="R78" s="20"/>
      <c r="S78" s="20"/>
    </row>
    <row r="79" spans="1:19" s="16" customFormat="1" ht="15" customHeight="1" x14ac:dyDescent="0.25">
      <c r="A79" s="88" t="s">
        <v>228</v>
      </c>
      <c r="B79" s="25" t="s">
        <v>230</v>
      </c>
      <c r="C79" s="25" t="s">
        <v>229</v>
      </c>
      <c r="D79" s="15" t="s">
        <v>93</v>
      </c>
      <c r="E79" s="19">
        <v>5250000</v>
      </c>
      <c r="F79" s="18" t="s">
        <v>133</v>
      </c>
      <c r="G79" s="18" t="s">
        <v>133</v>
      </c>
      <c r="H79" s="19">
        <v>5250000</v>
      </c>
      <c r="I79" s="25" t="s">
        <v>18</v>
      </c>
      <c r="J79" s="66" t="s">
        <v>227</v>
      </c>
      <c r="K79" s="19">
        <v>5250000</v>
      </c>
      <c r="L79" s="25" t="s">
        <v>491</v>
      </c>
      <c r="M79" s="66" t="s">
        <v>226</v>
      </c>
      <c r="N79" s="19">
        <v>5250000</v>
      </c>
      <c r="O79" s="65">
        <v>0</v>
      </c>
      <c r="P79" s="20"/>
      <c r="Q79" s="20"/>
      <c r="R79" s="20"/>
      <c r="S79" s="20"/>
    </row>
    <row r="80" spans="1:19" s="16" customFormat="1" ht="15" customHeight="1" x14ac:dyDescent="0.25">
      <c r="A80" s="88" t="s">
        <v>197</v>
      </c>
      <c r="B80" s="25" t="s">
        <v>225</v>
      </c>
      <c r="C80" s="25" t="s">
        <v>224</v>
      </c>
      <c r="D80" s="15" t="s">
        <v>174</v>
      </c>
      <c r="E80" s="19">
        <v>72176</v>
      </c>
      <c r="F80" s="18" t="s">
        <v>133</v>
      </c>
      <c r="G80" s="18" t="s">
        <v>133</v>
      </c>
      <c r="H80" s="19">
        <v>72176</v>
      </c>
      <c r="I80" s="25" t="s">
        <v>18</v>
      </c>
      <c r="J80" s="66" t="s">
        <v>223</v>
      </c>
      <c r="K80" s="19">
        <v>72176</v>
      </c>
      <c r="L80" s="25" t="s">
        <v>492</v>
      </c>
      <c r="M80" s="66" t="s">
        <v>222</v>
      </c>
      <c r="N80" s="19">
        <v>72176</v>
      </c>
      <c r="O80" s="65">
        <v>0</v>
      </c>
      <c r="P80" s="20"/>
      <c r="Q80" s="20"/>
      <c r="R80" s="20"/>
      <c r="S80" s="20"/>
    </row>
    <row r="81" spans="1:19" s="16" customFormat="1" ht="15" customHeight="1" x14ac:dyDescent="0.25">
      <c r="A81" s="88" t="s">
        <v>219</v>
      </c>
      <c r="B81" s="25" t="s">
        <v>221</v>
      </c>
      <c r="C81" s="25" t="s">
        <v>220</v>
      </c>
      <c r="D81" s="15" t="s">
        <v>174</v>
      </c>
      <c r="E81" s="19">
        <v>20000</v>
      </c>
      <c r="F81" s="18" t="s">
        <v>133</v>
      </c>
      <c r="G81" s="18" t="s">
        <v>133</v>
      </c>
      <c r="H81" s="19">
        <v>20000</v>
      </c>
      <c r="I81" s="25" t="s">
        <v>18</v>
      </c>
      <c r="J81" s="66" t="s">
        <v>218</v>
      </c>
      <c r="K81" s="19">
        <v>20000</v>
      </c>
      <c r="L81" s="25" t="s">
        <v>493</v>
      </c>
      <c r="M81" s="66" t="s">
        <v>89</v>
      </c>
      <c r="N81" s="19">
        <v>20</v>
      </c>
      <c r="O81" s="65">
        <v>19980</v>
      </c>
      <c r="P81" s="20"/>
      <c r="Q81" s="20"/>
      <c r="R81" s="20"/>
      <c r="S81" s="20"/>
    </row>
    <row r="82" spans="1:19" s="16" customFormat="1" ht="15" customHeight="1" x14ac:dyDescent="0.25">
      <c r="A82" s="88" t="s">
        <v>190</v>
      </c>
      <c r="B82" s="25" t="s">
        <v>217</v>
      </c>
      <c r="C82" s="25" t="s">
        <v>216</v>
      </c>
      <c r="D82" s="15" t="s">
        <v>174</v>
      </c>
      <c r="E82" s="19">
        <v>23500</v>
      </c>
      <c r="F82" s="18" t="s">
        <v>133</v>
      </c>
      <c r="G82" s="18" t="s">
        <v>133</v>
      </c>
      <c r="H82" s="19">
        <v>23500</v>
      </c>
      <c r="I82" s="25" t="s">
        <v>18</v>
      </c>
      <c r="J82" s="66" t="s">
        <v>189</v>
      </c>
      <c r="K82" s="19">
        <v>23500</v>
      </c>
      <c r="L82" s="25" t="s">
        <v>494</v>
      </c>
      <c r="M82" s="66" t="s">
        <v>89</v>
      </c>
      <c r="N82" s="19">
        <v>23500</v>
      </c>
      <c r="O82" s="65">
        <v>0</v>
      </c>
      <c r="P82" s="20"/>
      <c r="Q82" s="20"/>
      <c r="R82" s="20"/>
      <c r="S82" s="20"/>
    </row>
    <row r="83" spans="1:19" s="16" customFormat="1" ht="15" customHeight="1" x14ac:dyDescent="0.25">
      <c r="A83" s="88"/>
      <c r="B83" s="25" t="s">
        <v>215</v>
      </c>
      <c r="C83" s="25" t="s">
        <v>214</v>
      </c>
      <c r="D83" s="15"/>
      <c r="E83" s="19"/>
      <c r="F83" s="18"/>
      <c r="G83" s="18"/>
      <c r="H83" s="19"/>
      <c r="I83" s="25" t="s">
        <v>20</v>
      </c>
      <c r="J83" s="66" t="s">
        <v>213</v>
      </c>
      <c r="K83" s="19"/>
      <c r="L83" s="25"/>
      <c r="M83" s="66" t="s">
        <v>213</v>
      </c>
      <c r="N83" s="19"/>
      <c r="O83" s="65"/>
      <c r="P83" s="20"/>
      <c r="Q83" s="20"/>
      <c r="R83" s="20"/>
      <c r="S83" s="20"/>
    </row>
    <row r="84" spans="1:19" s="16" customFormat="1" ht="15" customHeight="1" x14ac:dyDescent="0.25">
      <c r="A84" s="88" t="s">
        <v>210</v>
      </c>
      <c r="B84" s="25" t="s">
        <v>212</v>
      </c>
      <c r="C84" s="25" t="s">
        <v>211</v>
      </c>
      <c r="D84" s="15" t="s">
        <v>174</v>
      </c>
      <c r="E84" s="19">
        <v>448200</v>
      </c>
      <c r="F84" s="18" t="s">
        <v>133</v>
      </c>
      <c r="G84" s="18" t="s">
        <v>133</v>
      </c>
      <c r="H84" s="19">
        <v>448200</v>
      </c>
      <c r="I84" s="25" t="s">
        <v>18</v>
      </c>
      <c r="J84" s="66" t="s">
        <v>189</v>
      </c>
      <c r="K84" s="19">
        <v>448200</v>
      </c>
      <c r="L84" s="25" t="s">
        <v>495</v>
      </c>
      <c r="M84" s="66" t="s">
        <v>89</v>
      </c>
      <c r="N84" s="19">
        <v>448200</v>
      </c>
      <c r="O84" s="65">
        <v>0</v>
      </c>
      <c r="P84" s="20"/>
      <c r="Q84" s="20"/>
      <c r="R84" s="20"/>
      <c r="S84" s="20"/>
    </row>
    <row r="85" spans="1:19" s="16" customFormat="1" ht="15" customHeight="1" x14ac:dyDescent="0.25">
      <c r="A85" s="88" t="s">
        <v>207</v>
      </c>
      <c r="B85" s="25" t="s">
        <v>209</v>
      </c>
      <c r="C85" s="25" t="s">
        <v>208</v>
      </c>
      <c r="D85" s="15" t="s">
        <v>93</v>
      </c>
      <c r="E85" s="19">
        <v>124875</v>
      </c>
      <c r="F85" s="18" t="s">
        <v>133</v>
      </c>
      <c r="G85" s="18" t="s">
        <v>133</v>
      </c>
      <c r="H85" s="19">
        <v>124650</v>
      </c>
      <c r="I85" s="25" t="s">
        <v>18</v>
      </c>
      <c r="J85" s="66" t="s">
        <v>200</v>
      </c>
      <c r="K85" s="19">
        <v>124650</v>
      </c>
      <c r="L85" s="25" t="s">
        <v>496</v>
      </c>
      <c r="M85" s="66" t="s">
        <v>89</v>
      </c>
      <c r="N85" s="19">
        <v>124650</v>
      </c>
      <c r="O85" s="65">
        <v>0</v>
      </c>
      <c r="P85" s="20"/>
      <c r="Q85" s="20"/>
      <c r="R85" s="20"/>
      <c r="S85" s="20"/>
    </row>
    <row r="86" spans="1:19" s="16" customFormat="1" ht="28.5" x14ac:dyDescent="0.25">
      <c r="A86" s="88" t="s">
        <v>204</v>
      </c>
      <c r="B86" s="25" t="s">
        <v>206</v>
      </c>
      <c r="C86" s="25" t="s">
        <v>205</v>
      </c>
      <c r="D86" s="15" t="s">
        <v>93</v>
      </c>
      <c r="E86" s="19">
        <v>10000000</v>
      </c>
      <c r="F86" s="18" t="s">
        <v>417</v>
      </c>
      <c r="G86" s="18" t="s">
        <v>133</v>
      </c>
      <c r="H86" s="19">
        <v>10000000</v>
      </c>
      <c r="I86" s="25" t="s">
        <v>18</v>
      </c>
      <c r="J86" s="66" t="s">
        <v>200</v>
      </c>
      <c r="K86" s="19">
        <v>10000000</v>
      </c>
      <c r="L86" s="25" t="s">
        <v>497</v>
      </c>
      <c r="M86" s="66" t="s">
        <v>89</v>
      </c>
      <c r="N86" s="19">
        <v>10000000</v>
      </c>
      <c r="O86" s="65">
        <v>0</v>
      </c>
      <c r="P86" s="20"/>
      <c r="Q86" s="20"/>
      <c r="R86" s="20"/>
      <c r="S86" s="20"/>
    </row>
    <row r="87" spans="1:19" s="16" customFormat="1" ht="28.5" x14ac:dyDescent="0.25">
      <c r="A87" s="88" t="s">
        <v>201</v>
      </c>
      <c r="B87" s="25" t="s">
        <v>203</v>
      </c>
      <c r="C87" s="25" t="s">
        <v>202</v>
      </c>
      <c r="D87" s="15" t="s">
        <v>93</v>
      </c>
      <c r="E87" s="19">
        <v>5000000</v>
      </c>
      <c r="F87" s="18" t="s">
        <v>133</v>
      </c>
      <c r="G87" s="18" t="s">
        <v>133</v>
      </c>
      <c r="H87" s="19">
        <v>5000000</v>
      </c>
      <c r="I87" s="25" t="s">
        <v>18</v>
      </c>
      <c r="J87" s="66" t="s">
        <v>200</v>
      </c>
      <c r="K87" s="19">
        <v>5000000</v>
      </c>
      <c r="L87" s="25" t="s">
        <v>498</v>
      </c>
      <c r="M87" s="66" t="s">
        <v>89</v>
      </c>
      <c r="N87" s="19">
        <v>5000000</v>
      </c>
      <c r="O87" s="65">
        <v>0</v>
      </c>
      <c r="P87" s="20"/>
      <c r="Q87" s="20"/>
      <c r="R87" s="20"/>
      <c r="S87" s="20"/>
    </row>
    <row r="88" spans="1:19" s="16" customFormat="1" ht="15" customHeight="1" x14ac:dyDescent="0.25">
      <c r="A88" s="88" t="s">
        <v>197</v>
      </c>
      <c r="B88" s="25" t="s">
        <v>199</v>
      </c>
      <c r="C88" s="25" t="s">
        <v>198</v>
      </c>
      <c r="D88" s="15" t="s">
        <v>174</v>
      </c>
      <c r="E88" s="19">
        <v>54132</v>
      </c>
      <c r="F88" s="18" t="s">
        <v>133</v>
      </c>
      <c r="G88" s="18" t="s">
        <v>133</v>
      </c>
      <c r="H88" s="19">
        <v>54132</v>
      </c>
      <c r="I88" s="25" t="s">
        <v>18</v>
      </c>
      <c r="J88" s="66">
        <v>43069</v>
      </c>
      <c r="K88" s="19">
        <v>54132</v>
      </c>
      <c r="L88" s="25" t="s">
        <v>499</v>
      </c>
      <c r="M88" s="66" t="s">
        <v>89</v>
      </c>
      <c r="N88" s="19">
        <v>54132</v>
      </c>
      <c r="O88" s="65">
        <v>0</v>
      </c>
      <c r="P88" s="20"/>
      <c r="Q88" s="20"/>
      <c r="R88" s="20"/>
      <c r="S88" s="20"/>
    </row>
    <row r="89" spans="1:19" s="16" customFormat="1" ht="15" customHeight="1" x14ac:dyDescent="0.25">
      <c r="A89" s="88" t="s">
        <v>190</v>
      </c>
      <c r="B89" s="25" t="s">
        <v>196</v>
      </c>
      <c r="C89" s="25" t="s">
        <v>195</v>
      </c>
      <c r="D89" s="15" t="s">
        <v>174</v>
      </c>
      <c r="E89" s="19">
        <v>26000</v>
      </c>
      <c r="F89" s="18" t="s">
        <v>133</v>
      </c>
      <c r="G89" s="18" t="s">
        <v>133</v>
      </c>
      <c r="H89" s="19">
        <v>26000</v>
      </c>
      <c r="I89" s="25" t="s">
        <v>18</v>
      </c>
      <c r="J89" s="66">
        <v>43069</v>
      </c>
      <c r="K89" s="19">
        <v>26000</v>
      </c>
      <c r="L89" s="25" t="s">
        <v>500</v>
      </c>
      <c r="M89" s="66" t="s">
        <v>89</v>
      </c>
      <c r="N89" s="19">
        <v>26000</v>
      </c>
      <c r="O89" s="65">
        <v>0</v>
      </c>
      <c r="P89" s="20"/>
      <c r="Q89" s="20"/>
      <c r="R89" s="20"/>
      <c r="S89" s="20"/>
    </row>
    <row r="90" spans="1:19" s="16" customFormat="1" ht="15" customHeight="1" x14ac:dyDescent="0.25">
      <c r="A90" s="88"/>
      <c r="B90" s="25" t="s">
        <v>194</v>
      </c>
      <c r="C90" s="25" t="s">
        <v>193</v>
      </c>
      <c r="D90" s="15"/>
      <c r="E90" s="19"/>
      <c r="F90" s="18"/>
      <c r="G90" s="18"/>
      <c r="H90" s="19"/>
      <c r="I90" s="25" t="s">
        <v>20</v>
      </c>
      <c r="J90" s="66"/>
      <c r="K90" s="19"/>
      <c r="L90" s="25"/>
      <c r="M90" s="66"/>
      <c r="N90" s="19"/>
      <c r="O90" s="65"/>
      <c r="P90" s="20"/>
      <c r="Q90" s="20"/>
      <c r="R90" s="20"/>
      <c r="S90" s="20"/>
    </row>
    <row r="91" spans="1:19" s="16" customFormat="1" ht="15" customHeight="1" x14ac:dyDescent="0.25">
      <c r="A91" s="88" t="s">
        <v>190</v>
      </c>
      <c r="B91" s="25" t="s">
        <v>192</v>
      </c>
      <c r="C91" s="25" t="s">
        <v>191</v>
      </c>
      <c r="D91" s="15" t="s">
        <v>174</v>
      </c>
      <c r="E91" s="19">
        <v>20000</v>
      </c>
      <c r="F91" s="18" t="s">
        <v>133</v>
      </c>
      <c r="G91" s="18" t="s">
        <v>133</v>
      </c>
      <c r="H91" s="19">
        <v>20000</v>
      </c>
      <c r="I91" s="25" t="s">
        <v>18</v>
      </c>
      <c r="J91" s="66" t="s">
        <v>189</v>
      </c>
      <c r="K91" s="19">
        <v>20000</v>
      </c>
      <c r="L91" s="25" t="s">
        <v>501</v>
      </c>
      <c r="M91" s="66" t="s">
        <v>89</v>
      </c>
      <c r="N91" s="19">
        <v>20000</v>
      </c>
      <c r="O91" s="65">
        <v>0</v>
      </c>
      <c r="P91" s="20"/>
      <c r="Q91" s="20"/>
      <c r="R91" s="20"/>
      <c r="S91" s="20"/>
    </row>
    <row r="92" spans="1:19" s="16" customFormat="1" ht="15" customHeight="1" x14ac:dyDescent="0.25">
      <c r="A92" s="88"/>
      <c r="B92" s="25" t="s">
        <v>188</v>
      </c>
      <c r="C92" s="25" t="s">
        <v>187</v>
      </c>
      <c r="D92" s="15"/>
      <c r="E92" s="19"/>
      <c r="F92" s="18"/>
      <c r="G92" s="18"/>
      <c r="H92" s="19"/>
      <c r="I92" s="25" t="s">
        <v>20</v>
      </c>
      <c r="J92" s="66"/>
      <c r="K92" s="19"/>
      <c r="L92" s="25"/>
      <c r="M92" s="66"/>
      <c r="N92" s="19"/>
      <c r="O92" s="65"/>
      <c r="P92" s="20"/>
      <c r="Q92" s="20"/>
      <c r="R92" s="20"/>
      <c r="S92" s="20"/>
    </row>
    <row r="93" spans="1:19" s="16" customFormat="1" ht="15" customHeight="1" x14ac:dyDescent="0.25">
      <c r="A93" s="88" t="s">
        <v>184</v>
      </c>
      <c r="B93" s="25" t="s">
        <v>186</v>
      </c>
      <c r="C93" s="25" t="s">
        <v>185</v>
      </c>
      <c r="D93" s="15" t="s">
        <v>93</v>
      </c>
      <c r="E93" s="19">
        <v>8710910</v>
      </c>
      <c r="F93" s="18" t="s">
        <v>133</v>
      </c>
      <c r="G93" s="18" t="s">
        <v>133</v>
      </c>
      <c r="H93" s="19">
        <v>8710910</v>
      </c>
      <c r="I93" s="25" t="s">
        <v>18</v>
      </c>
      <c r="J93" s="66">
        <v>43080</v>
      </c>
      <c r="K93" s="19">
        <v>8710910</v>
      </c>
      <c r="L93" s="25" t="s">
        <v>502</v>
      </c>
      <c r="M93" s="66" t="s">
        <v>89</v>
      </c>
      <c r="N93" s="19">
        <v>8710910</v>
      </c>
      <c r="O93" s="65">
        <v>0</v>
      </c>
      <c r="P93" s="20"/>
      <c r="Q93" s="20"/>
      <c r="R93" s="20"/>
      <c r="S93" s="20"/>
    </row>
    <row r="94" spans="1:19" s="16" customFormat="1" ht="28.5" x14ac:dyDescent="0.25">
      <c r="A94" s="88" t="s">
        <v>181</v>
      </c>
      <c r="B94" s="25" t="s">
        <v>183</v>
      </c>
      <c r="C94" s="25" t="s">
        <v>182</v>
      </c>
      <c r="D94" s="15" t="s">
        <v>93</v>
      </c>
      <c r="E94" s="19">
        <v>1500000</v>
      </c>
      <c r="F94" s="18" t="s">
        <v>133</v>
      </c>
      <c r="G94" s="18" t="s">
        <v>133</v>
      </c>
      <c r="H94" s="19">
        <v>1500000</v>
      </c>
      <c r="I94" s="25" t="s">
        <v>18</v>
      </c>
      <c r="J94" s="66">
        <v>43080</v>
      </c>
      <c r="K94" s="19">
        <v>1500000</v>
      </c>
      <c r="L94" s="25" t="s">
        <v>503</v>
      </c>
      <c r="M94" s="66" t="s">
        <v>89</v>
      </c>
      <c r="N94" s="19">
        <v>1500000</v>
      </c>
      <c r="O94" s="65">
        <v>0</v>
      </c>
      <c r="P94" s="20"/>
      <c r="Q94" s="20"/>
      <c r="R94" s="20"/>
      <c r="S94" s="20"/>
    </row>
    <row r="95" spans="1:19" s="16" customFormat="1" ht="15" customHeight="1" x14ac:dyDescent="0.25">
      <c r="A95" s="90"/>
      <c r="B95" s="62"/>
      <c r="C95" s="62"/>
      <c r="D95" s="22"/>
      <c r="E95" s="24"/>
      <c r="F95" s="24"/>
      <c r="G95" s="24"/>
      <c r="H95" s="24"/>
      <c r="I95" s="62"/>
      <c r="J95" s="62"/>
      <c r="K95" s="24"/>
      <c r="L95" s="62"/>
      <c r="M95" s="62"/>
      <c r="N95" s="63"/>
      <c r="O95" s="63"/>
      <c r="P95" s="64"/>
      <c r="Q95" s="64"/>
      <c r="R95" s="64"/>
      <c r="S95" s="64"/>
    </row>
    <row r="96" spans="1:19" ht="44.25" customHeight="1" x14ac:dyDescent="0.25">
      <c r="A96" s="102" t="s">
        <v>504</v>
      </c>
      <c r="B96" s="102"/>
      <c r="C96" s="102"/>
      <c r="D96" s="102"/>
    </row>
    <row r="97" spans="1:4" ht="36" customHeight="1" x14ac:dyDescent="0.25">
      <c r="A97" s="103" t="s">
        <v>429</v>
      </c>
      <c r="B97" s="104"/>
      <c r="C97" s="104"/>
      <c r="D97" s="104"/>
    </row>
    <row r="98" spans="1:4" ht="14.25" customHeight="1" x14ac:dyDescent="0.25">
      <c r="A98" s="102" t="s">
        <v>172</v>
      </c>
      <c r="B98" s="102"/>
      <c r="C98" s="102"/>
      <c r="D98" s="102"/>
    </row>
    <row r="99" spans="1:4" ht="39" customHeight="1" x14ac:dyDescent="0.25">
      <c r="A99" s="102" t="s">
        <v>439</v>
      </c>
      <c r="B99" s="102"/>
      <c r="C99" s="102"/>
      <c r="D99" s="102"/>
    </row>
    <row r="100" spans="1:4" x14ac:dyDescent="0.25">
      <c r="A100" s="91"/>
    </row>
  </sheetData>
  <mergeCells count="14">
    <mergeCell ref="A99:D99"/>
    <mergeCell ref="A97:D97"/>
    <mergeCell ref="A98:D98"/>
    <mergeCell ref="A96:D96"/>
    <mergeCell ref="A1:D1"/>
    <mergeCell ref="A2:D2"/>
    <mergeCell ref="A3:D3"/>
    <mergeCell ref="A9:D9"/>
    <mergeCell ref="A10:D10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37.42578125" style="16" bestFit="1" customWidth="1"/>
    <col min="2" max="2" width="24" style="16" bestFit="1" customWidth="1"/>
    <col min="3" max="3" width="24" style="16" customWidth="1"/>
    <col min="4" max="4" width="21" style="16" customWidth="1"/>
    <col min="5" max="6" width="22.7109375" style="16" customWidth="1"/>
    <col min="7" max="7" width="20" style="16" customWidth="1"/>
    <col min="8" max="8" width="14.5703125" style="16" customWidth="1"/>
    <col min="9" max="9" width="18" style="16" customWidth="1"/>
    <col min="10" max="10" width="19.140625" style="16" bestFit="1" customWidth="1"/>
    <col min="11" max="11" width="16.85546875" style="16" customWidth="1"/>
    <col min="12" max="12" width="14.140625" style="16" customWidth="1"/>
    <col min="13" max="13" width="14.5703125" style="16" customWidth="1"/>
    <col min="14" max="14" width="14.140625" style="16" customWidth="1"/>
    <col min="15" max="15" width="17" style="16" customWidth="1"/>
    <col min="16" max="16" width="13.5703125" style="16" customWidth="1"/>
    <col min="17" max="16384" width="11.42578125" style="16"/>
  </cols>
  <sheetData>
    <row r="1" spans="1:251" x14ac:dyDescent="0.25">
      <c r="A1" s="94" t="s">
        <v>130</v>
      </c>
      <c r="B1" s="94"/>
      <c r="C1" s="94"/>
      <c r="D1" s="94"/>
      <c r="E1" s="94"/>
    </row>
    <row r="2" spans="1:251" x14ac:dyDescent="0.25">
      <c r="A2" s="94" t="s">
        <v>25</v>
      </c>
      <c r="B2" s="94"/>
      <c r="C2" s="94"/>
      <c r="D2" s="94"/>
      <c r="E2" s="94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</row>
    <row r="3" spans="1:251" x14ac:dyDescent="0.25">
      <c r="A3" s="94" t="s">
        <v>26</v>
      </c>
      <c r="B3" s="94"/>
      <c r="C3" s="94"/>
      <c r="D3" s="94"/>
      <c r="E3" s="94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spans="1:251" x14ac:dyDescent="0.25">
      <c r="A4" s="94" t="s">
        <v>11</v>
      </c>
      <c r="B4" s="94"/>
      <c r="C4" s="94"/>
      <c r="D4" s="94"/>
      <c r="E4" s="9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</row>
    <row r="5" spans="1:251" x14ac:dyDescent="0.25">
      <c r="A5" s="94" t="s">
        <v>12</v>
      </c>
      <c r="B5" s="94"/>
      <c r="C5" s="94"/>
      <c r="D5" s="94"/>
      <c r="E5" s="9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</row>
    <row r="6" spans="1:251" ht="15" customHeight="1" x14ac:dyDescent="0.25">
      <c r="A6" s="94" t="s">
        <v>7</v>
      </c>
      <c r="B6" s="94"/>
      <c r="C6" s="94"/>
      <c r="D6" s="94"/>
      <c r="E6" s="9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</row>
    <row r="7" spans="1:251" ht="15" customHeight="1" x14ac:dyDescent="0.25">
      <c r="A7" s="94" t="s">
        <v>9</v>
      </c>
      <c r="B7" s="94"/>
      <c r="C7" s="94"/>
      <c r="D7" s="94"/>
      <c r="E7" s="9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</row>
    <row r="8" spans="1:251" x14ac:dyDescent="0.25">
      <c r="A8" s="94" t="s">
        <v>8</v>
      </c>
      <c r="B8" s="94"/>
      <c r="C8" s="94"/>
      <c r="D8" s="94"/>
      <c r="E8" s="9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</row>
    <row r="9" spans="1:251" ht="15" customHeight="1" x14ac:dyDescent="0.25">
      <c r="A9" s="94" t="s">
        <v>10</v>
      </c>
      <c r="B9" s="94"/>
      <c r="C9" s="94"/>
      <c r="D9" s="94"/>
      <c r="E9" s="94"/>
      <c r="F9" s="37"/>
      <c r="G9" s="19">
        <v>12525.6</v>
      </c>
      <c r="H9" s="52">
        <f>G9/G14</f>
        <v>0.16459828116376252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</row>
    <row r="10" spans="1:251" s="28" customFormat="1" ht="29.25" customHeight="1" x14ac:dyDescent="0.25">
      <c r="A10" s="94" t="s">
        <v>14</v>
      </c>
      <c r="B10" s="94"/>
      <c r="C10" s="94"/>
      <c r="D10" s="94"/>
      <c r="E10" s="9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</row>
    <row r="12" spans="1:251" ht="30" customHeight="1" x14ac:dyDescent="0.25">
      <c r="A12" s="5" t="s">
        <v>15</v>
      </c>
      <c r="B12" s="6"/>
      <c r="C12" s="6"/>
      <c r="D12" s="58" t="s">
        <v>175</v>
      </c>
      <c r="E12" s="59"/>
      <c r="F12" s="60"/>
      <c r="G12" s="5" t="s">
        <v>93</v>
      </c>
      <c r="H12" s="6"/>
      <c r="I12" s="6"/>
      <c r="J12" s="6"/>
      <c r="K12" s="30" t="s">
        <v>91</v>
      </c>
      <c r="L12" s="31"/>
      <c r="M12" s="32" t="s">
        <v>16</v>
      </c>
      <c r="N12" s="33"/>
      <c r="O12" s="33"/>
      <c r="P12" s="34"/>
    </row>
    <row r="13" spans="1:251" s="36" customFormat="1" ht="87" customHeight="1" x14ac:dyDescent="0.25">
      <c r="A13" s="2" t="s">
        <v>5</v>
      </c>
      <c r="B13" s="2" t="s">
        <v>27</v>
      </c>
      <c r="C13" s="2" t="s">
        <v>29</v>
      </c>
      <c r="D13" s="46" t="s">
        <v>168</v>
      </c>
      <c r="E13" s="46" t="s">
        <v>169</v>
      </c>
      <c r="F13" s="44" t="s">
        <v>170</v>
      </c>
      <c r="G13" s="2" t="s">
        <v>121</v>
      </c>
      <c r="H13" s="2" t="s">
        <v>2</v>
      </c>
      <c r="I13" s="39" t="s">
        <v>4</v>
      </c>
      <c r="J13" s="2" t="s">
        <v>23</v>
      </c>
      <c r="K13" s="29" t="s">
        <v>21</v>
      </c>
      <c r="L13" s="29" t="s">
        <v>122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7" t="s">
        <v>30</v>
      </c>
      <c r="B14" s="15" t="s">
        <v>28</v>
      </c>
      <c r="C14" s="15" t="s">
        <v>93</v>
      </c>
      <c r="D14" s="18">
        <v>79002</v>
      </c>
      <c r="E14" s="18"/>
      <c r="F14" s="18" t="s">
        <v>133</v>
      </c>
      <c r="G14" s="18">
        <v>76098</v>
      </c>
      <c r="H14" s="25" t="s">
        <v>18</v>
      </c>
      <c r="I14" s="25" t="s">
        <v>89</v>
      </c>
      <c r="J14" s="18">
        <v>76098</v>
      </c>
      <c r="K14" s="19">
        <v>75733</v>
      </c>
      <c r="L14" s="19">
        <f>G14-K14</f>
        <v>365</v>
      </c>
      <c r="M14" s="20"/>
      <c r="N14" s="20"/>
      <c r="O14" s="20"/>
      <c r="P14" s="20"/>
    </row>
    <row r="15" spans="1:251" ht="15" customHeight="1" x14ac:dyDescent="0.25">
      <c r="A15" s="17"/>
      <c r="B15" s="15"/>
      <c r="C15" s="15" t="s">
        <v>174</v>
      </c>
      <c r="D15" s="18"/>
      <c r="E15" s="18"/>
      <c r="F15" s="18"/>
      <c r="G15" s="18"/>
      <c r="H15" s="25"/>
      <c r="I15" s="25"/>
      <c r="J15" s="18"/>
      <c r="K15" s="19"/>
      <c r="L15" s="19"/>
      <c r="M15" s="20"/>
      <c r="N15" s="20"/>
      <c r="O15" s="20"/>
      <c r="P15" s="20"/>
    </row>
    <row r="16" spans="1:251" ht="15" customHeight="1" x14ac:dyDescent="0.25">
      <c r="A16" s="17" t="s">
        <v>31</v>
      </c>
      <c r="B16" s="15" t="s">
        <v>28</v>
      </c>
      <c r="C16" s="15"/>
      <c r="D16" s="18">
        <v>2448</v>
      </c>
      <c r="E16" s="18"/>
      <c r="F16" s="18" t="s">
        <v>133</v>
      </c>
      <c r="G16" s="18">
        <v>2448</v>
      </c>
      <c r="H16" s="25" t="s">
        <v>18</v>
      </c>
      <c r="I16" s="25" t="s">
        <v>89</v>
      </c>
      <c r="J16" s="18">
        <v>2448</v>
      </c>
      <c r="K16" s="19">
        <v>2448</v>
      </c>
      <c r="L16" s="19">
        <f>G16-K16</f>
        <v>0</v>
      </c>
      <c r="M16" s="20"/>
      <c r="N16" s="20"/>
      <c r="O16" s="20"/>
      <c r="P16" s="20"/>
    </row>
    <row r="17" spans="1:16" ht="15" customHeight="1" x14ac:dyDescent="0.25">
      <c r="A17" s="17" t="s">
        <v>32</v>
      </c>
      <c r="B17" s="15" t="s">
        <v>28</v>
      </c>
      <c r="C17" s="15"/>
      <c r="D17" s="18">
        <v>200</v>
      </c>
      <c r="E17" s="18"/>
      <c r="F17" s="18" t="s">
        <v>133</v>
      </c>
      <c r="G17" s="18">
        <v>145</v>
      </c>
      <c r="H17" s="25" t="s">
        <v>18</v>
      </c>
      <c r="I17" s="25" t="s">
        <v>89</v>
      </c>
      <c r="J17" s="18">
        <v>145</v>
      </c>
      <c r="K17" s="19">
        <v>145</v>
      </c>
      <c r="L17" s="19">
        <f>G17-K17</f>
        <v>0</v>
      </c>
      <c r="M17" s="20"/>
      <c r="N17" s="20"/>
      <c r="O17" s="20"/>
      <c r="P17" s="20"/>
    </row>
    <row r="18" spans="1:16" ht="15" customHeight="1" x14ac:dyDescent="0.25">
      <c r="A18" s="17" t="s">
        <v>19</v>
      </c>
      <c r="B18" s="15" t="s">
        <v>28</v>
      </c>
      <c r="C18" s="15"/>
      <c r="D18" s="18">
        <v>38472</v>
      </c>
      <c r="E18" s="18"/>
      <c r="F18" s="18" t="s">
        <v>133</v>
      </c>
      <c r="G18" s="18">
        <v>38472</v>
      </c>
      <c r="H18" s="25" t="s">
        <v>18</v>
      </c>
      <c r="I18" s="25" t="s">
        <v>89</v>
      </c>
      <c r="J18" s="18">
        <v>38472</v>
      </c>
      <c r="K18" s="18">
        <v>38472</v>
      </c>
      <c r="L18" s="19">
        <f>G18-K18</f>
        <v>0</v>
      </c>
      <c r="M18" s="20"/>
      <c r="N18" s="20"/>
      <c r="O18" s="20"/>
      <c r="P18" s="20"/>
    </row>
    <row r="19" spans="1:16" ht="15" customHeight="1" x14ac:dyDescent="0.25">
      <c r="A19" s="17"/>
      <c r="B19" s="15" t="s">
        <v>28</v>
      </c>
      <c r="C19" s="15"/>
      <c r="D19" s="18">
        <v>748</v>
      </c>
      <c r="E19" s="18"/>
      <c r="F19" s="18"/>
      <c r="G19" s="18"/>
      <c r="H19" s="25" t="s">
        <v>20</v>
      </c>
      <c r="I19" s="25"/>
      <c r="J19" s="18"/>
      <c r="K19" s="19"/>
      <c r="L19" s="19"/>
      <c r="M19" s="20"/>
      <c r="N19" s="20"/>
      <c r="O19" s="20"/>
      <c r="P19" s="20"/>
    </row>
    <row r="20" spans="1:16" ht="15" customHeight="1" x14ac:dyDescent="0.25">
      <c r="A20" s="17" t="s">
        <v>33</v>
      </c>
      <c r="B20" s="15" t="s">
        <v>90</v>
      </c>
      <c r="C20" s="15"/>
      <c r="D20" s="18">
        <v>748</v>
      </c>
      <c r="E20" s="18" t="s">
        <v>133</v>
      </c>
      <c r="F20" s="18"/>
      <c r="G20" s="18">
        <v>748</v>
      </c>
      <c r="H20" s="25" t="s">
        <v>18</v>
      </c>
      <c r="I20" s="25" t="s">
        <v>89</v>
      </c>
      <c r="J20" s="18">
        <v>748</v>
      </c>
      <c r="K20" s="19">
        <v>748</v>
      </c>
      <c r="L20" s="19">
        <f>G20-K20</f>
        <v>0</v>
      </c>
      <c r="M20" s="20"/>
      <c r="N20" s="20"/>
      <c r="O20" s="20"/>
      <c r="P20" s="20"/>
    </row>
    <row r="21" spans="1:16" ht="15" customHeight="1" x14ac:dyDescent="0.25">
      <c r="A21" s="17" t="s">
        <v>30</v>
      </c>
      <c r="B21" s="15" t="s">
        <v>90</v>
      </c>
      <c r="C21" s="15"/>
      <c r="D21" s="18">
        <v>58388</v>
      </c>
      <c r="E21" s="18" t="s">
        <v>133</v>
      </c>
      <c r="F21" s="18"/>
      <c r="G21" s="18">
        <v>58388</v>
      </c>
      <c r="H21" s="25" t="s">
        <v>18</v>
      </c>
      <c r="I21" s="25" t="s">
        <v>89</v>
      </c>
      <c r="J21" s="18">
        <v>58388</v>
      </c>
      <c r="K21" s="19">
        <v>58100</v>
      </c>
      <c r="L21" s="19">
        <f>G21-K21</f>
        <v>288</v>
      </c>
      <c r="M21" s="20"/>
      <c r="N21" s="20"/>
      <c r="O21" s="20"/>
      <c r="P21" s="20"/>
    </row>
    <row r="22" spans="1:16" ht="15" customHeight="1" x14ac:dyDescent="0.25">
      <c r="A22" s="17" t="s">
        <v>88</v>
      </c>
      <c r="B22" s="15" t="s">
        <v>90</v>
      </c>
      <c r="C22" s="15"/>
      <c r="D22" s="18">
        <v>1307</v>
      </c>
      <c r="E22" s="18" t="s">
        <v>133</v>
      </c>
      <c r="F22" s="18"/>
      <c r="G22" s="18">
        <v>1307</v>
      </c>
      <c r="H22" s="25" t="s">
        <v>18</v>
      </c>
      <c r="I22" s="25" t="s">
        <v>89</v>
      </c>
      <c r="J22" s="18">
        <v>1307</v>
      </c>
      <c r="K22" s="19">
        <v>1306.2</v>
      </c>
      <c r="L22" s="19">
        <f>G22-K22</f>
        <v>0.79999999999995453</v>
      </c>
      <c r="M22" s="20"/>
      <c r="N22" s="20"/>
      <c r="O22" s="20"/>
      <c r="P22" s="20"/>
    </row>
    <row r="23" spans="1:16" ht="15" customHeight="1" x14ac:dyDescent="0.25">
      <c r="A23" s="17" t="s">
        <v>19</v>
      </c>
      <c r="B23" s="15" t="s">
        <v>90</v>
      </c>
      <c r="C23" s="15"/>
      <c r="D23" s="18">
        <v>18892</v>
      </c>
      <c r="E23" s="18" t="s">
        <v>133</v>
      </c>
      <c r="F23" s="18"/>
      <c r="G23" s="18">
        <v>18892</v>
      </c>
      <c r="H23" s="25" t="s">
        <v>18</v>
      </c>
      <c r="I23" s="25" t="s">
        <v>89</v>
      </c>
      <c r="J23" s="18">
        <v>9652</v>
      </c>
      <c r="K23" s="18">
        <v>9652</v>
      </c>
      <c r="L23" s="19">
        <f>G23-K23</f>
        <v>9240</v>
      </c>
      <c r="M23" s="20"/>
      <c r="N23" s="20"/>
      <c r="O23" s="20"/>
      <c r="P23" s="20"/>
    </row>
    <row r="24" spans="1:16" ht="15" customHeight="1" x14ac:dyDescent="0.25">
      <c r="A24" s="17"/>
      <c r="B24" s="15" t="s">
        <v>90</v>
      </c>
      <c r="C24" s="15"/>
      <c r="D24" s="18">
        <v>2953</v>
      </c>
      <c r="E24" s="18"/>
      <c r="F24" s="18"/>
      <c r="G24" s="18"/>
      <c r="H24" s="25" t="s">
        <v>20</v>
      </c>
      <c r="I24" s="25"/>
      <c r="J24" s="18"/>
      <c r="K24" s="19"/>
      <c r="L24" s="19"/>
      <c r="M24" s="20"/>
      <c r="N24" s="20"/>
      <c r="O24" s="20"/>
      <c r="P24" s="20"/>
    </row>
    <row r="25" spans="1:16" ht="15" customHeight="1" x14ac:dyDescent="0.25">
      <c r="A25" s="21"/>
      <c r="B25" s="22"/>
      <c r="C25" s="22"/>
      <c r="D25" s="24"/>
      <c r="E25" s="24"/>
    </row>
    <row r="26" spans="1:16" s="45" customFormat="1" ht="90" customHeight="1" x14ac:dyDescent="0.25">
      <c r="A26" s="102" t="s">
        <v>176</v>
      </c>
      <c r="B26" s="102"/>
      <c r="C26" s="102"/>
      <c r="D26" s="102"/>
    </row>
    <row r="27" spans="1:16" s="45" customFormat="1" ht="20.100000000000001" customHeight="1" x14ac:dyDescent="0.25">
      <c r="A27" s="104" t="s">
        <v>131</v>
      </c>
      <c r="B27" s="104"/>
      <c r="C27" s="104"/>
      <c r="D27" s="104"/>
    </row>
    <row r="28" spans="1:16" s="45" customFormat="1" ht="14.25" x14ac:dyDescent="0.25">
      <c r="A28" s="102" t="s">
        <v>172</v>
      </c>
      <c r="B28" s="102"/>
      <c r="C28" s="102"/>
      <c r="D28" s="102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ColWidth="11.42578125" defaultRowHeight="15" x14ac:dyDescent="0.25"/>
  <cols>
    <col min="1" max="1" width="37.42578125" style="16" bestFit="1" customWidth="1"/>
    <col min="2" max="2" width="24" style="16" bestFit="1" customWidth="1"/>
    <col min="3" max="3" width="18.28515625" style="16" bestFit="1" customWidth="1"/>
    <col min="4" max="4" width="23.140625" style="16" bestFit="1" customWidth="1"/>
    <col min="5" max="5" width="31" style="45" bestFit="1" customWidth="1"/>
    <col min="6" max="6" width="21" style="45" customWidth="1"/>
    <col min="7" max="7" width="22.7109375" style="45" customWidth="1"/>
    <col min="8" max="8" width="20.42578125" style="45" customWidth="1"/>
    <col min="9" max="9" width="22.7109375" style="45" customWidth="1"/>
    <col min="10" max="11" width="20.7109375" style="45" customWidth="1"/>
    <col min="12" max="12" width="24.28515625" style="45" customWidth="1"/>
    <col min="13" max="13" width="14" style="45" customWidth="1"/>
    <col min="14" max="14" width="22.7109375" style="45" customWidth="1"/>
    <col min="15" max="15" width="25.85546875" style="45" bestFit="1" customWidth="1"/>
    <col min="16" max="16" width="19.7109375" style="45" customWidth="1"/>
    <col min="17" max="17" width="20.85546875" style="45" customWidth="1"/>
    <col min="18" max="18" width="16.140625" style="45" customWidth="1"/>
    <col min="19" max="19" width="21.85546875" style="45" customWidth="1"/>
    <col min="20" max="20" width="16.42578125" style="45" customWidth="1"/>
    <col min="21" max="21" width="17.140625" style="45" customWidth="1"/>
    <col min="22" max="22" width="14.28515625" style="45" customWidth="1"/>
    <col min="23" max="16384" width="11.42578125" style="45"/>
  </cols>
  <sheetData>
    <row r="1" spans="1:251" s="49" customFormat="1" ht="15" customHeight="1" x14ac:dyDescent="0.25">
      <c r="A1" s="94" t="s">
        <v>130</v>
      </c>
      <c r="B1" s="94"/>
      <c r="C1" s="94"/>
      <c r="D1" s="94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</row>
    <row r="2" spans="1:251" s="49" customFormat="1" ht="15" customHeight="1" x14ac:dyDescent="0.25">
      <c r="A2" s="94" t="s">
        <v>25</v>
      </c>
      <c r="B2" s="94"/>
      <c r="C2" s="94"/>
      <c r="D2" s="94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</row>
    <row r="3" spans="1:251" s="49" customFormat="1" ht="15" customHeight="1" x14ac:dyDescent="0.25">
      <c r="A3" s="94" t="s">
        <v>26</v>
      </c>
      <c r="B3" s="94"/>
      <c r="C3" s="94"/>
      <c r="D3" s="9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</row>
    <row r="4" spans="1:251" s="49" customFormat="1" ht="15" customHeight="1" x14ac:dyDescent="0.25">
      <c r="A4" s="94" t="s">
        <v>11</v>
      </c>
      <c r="B4" s="94"/>
      <c r="C4" s="94"/>
      <c r="D4" s="94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</row>
    <row r="5" spans="1:251" s="49" customFormat="1" ht="15" customHeight="1" x14ac:dyDescent="0.25">
      <c r="A5" s="94" t="s">
        <v>12</v>
      </c>
      <c r="B5" s="94"/>
      <c r="C5" s="94"/>
      <c r="D5" s="94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</row>
    <row r="6" spans="1:251" s="49" customFormat="1" ht="15" customHeight="1" x14ac:dyDescent="0.25">
      <c r="A6" s="94" t="s">
        <v>7</v>
      </c>
      <c r="B6" s="94"/>
      <c r="C6" s="94"/>
      <c r="D6" s="94"/>
      <c r="E6" s="48"/>
      <c r="F6" s="48"/>
      <c r="G6" s="48"/>
      <c r="H6" s="8">
        <v>372400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</row>
    <row r="7" spans="1:251" s="49" customFormat="1" ht="15" customHeight="1" x14ac:dyDescent="0.25">
      <c r="A7" s="94" t="s">
        <v>9</v>
      </c>
      <c r="B7" s="94"/>
      <c r="C7" s="94"/>
      <c r="D7" s="94"/>
      <c r="E7" s="48"/>
      <c r="F7" s="48"/>
      <c r="G7" s="48"/>
      <c r="H7" s="50">
        <f>H6*0.25</f>
        <v>93100</v>
      </c>
      <c r="I7" s="51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</row>
    <row r="8" spans="1:251" s="49" customFormat="1" ht="15" customHeight="1" x14ac:dyDescent="0.25">
      <c r="A8" s="94" t="s">
        <v>8</v>
      </c>
      <c r="B8" s="94"/>
      <c r="C8" s="94"/>
      <c r="D8" s="94"/>
      <c r="E8" s="48"/>
      <c r="F8" s="48"/>
      <c r="G8" s="48"/>
      <c r="H8" s="37"/>
      <c r="I8" s="48"/>
      <c r="J8" s="48"/>
      <c r="K8" s="48"/>
      <c r="L8" s="48" t="s">
        <v>167</v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 spans="1:251" s="49" customFormat="1" ht="15" customHeight="1" x14ac:dyDescent="0.25">
      <c r="A9" s="94" t="s">
        <v>10</v>
      </c>
      <c r="B9" s="94"/>
      <c r="C9" s="94"/>
      <c r="D9" s="94"/>
      <c r="E9" s="48"/>
      <c r="F9" s="48"/>
      <c r="G9" s="48"/>
      <c r="H9" s="48">
        <v>186200</v>
      </c>
      <c r="I9" s="48"/>
      <c r="J9" s="48"/>
      <c r="K9" s="48"/>
      <c r="L9" s="53">
        <v>255237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 spans="1:251" s="49" customFormat="1" ht="29.25" customHeight="1" x14ac:dyDescent="0.25">
      <c r="A10" s="94" t="s">
        <v>14</v>
      </c>
      <c r="B10" s="94"/>
      <c r="C10" s="94"/>
      <c r="D10" s="94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</row>
    <row r="11" spans="1:251" s="49" customFormat="1" x14ac:dyDescent="0.25">
      <c r="A11" s="16"/>
      <c r="B11" s="16"/>
      <c r="C11" s="16"/>
      <c r="D11" s="1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</row>
    <row r="12" spans="1:251" s="16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162</v>
      </c>
      <c r="H12" s="6"/>
      <c r="I12" s="43"/>
      <c r="J12" s="5" t="s">
        <v>161</v>
      </c>
      <c r="K12" s="6"/>
      <c r="L12" s="6"/>
      <c r="M12" s="6"/>
      <c r="N12" s="43"/>
      <c r="O12" s="5" t="s">
        <v>93</v>
      </c>
      <c r="P12" s="6"/>
      <c r="Q12" s="6"/>
      <c r="R12" s="6"/>
      <c r="S12" s="6"/>
      <c r="T12" s="43"/>
      <c r="U12" s="30" t="s">
        <v>91</v>
      </c>
      <c r="V12" s="31"/>
      <c r="W12" s="32" t="s">
        <v>16</v>
      </c>
      <c r="X12" s="33"/>
      <c r="Y12" s="33"/>
      <c r="Z12" s="34"/>
    </row>
    <row r="13" spans="1:251" s="36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92</v>
      </c>
      <c r="G13" s="46" t="s">
        <v>134</v>
      </c>
      <c r="H13" s="44" t="s">
        <v>165</v>
      </c>
      <c r="I13" s="44" t="s">
        <v>163</v>
      </c>
      <c r="J13" s="40" t="s">
        <v>134</v>
      </c>
      <c r="K13" s="40" t="s">
        <v>165</v>
      </c>
      <c r="L13" s="40" t="s">
        <v>164</v>
      </c>
      <c r="M13" s="40" t="s">
        <v>91</v>
      </c>
      <c r="N13" s="40" t="s">
        <v>160</v>
      </c>
      <c r="O13" s="2" t="s">
        <v>121</v>
      </c>
      <c r="P13" s="2" t="s">
        <v>2</v>
      </c>
      <c r="Q13" s="2" t="s">
        <v>3</v>
      </c>
      <c r="R13" s="39" t="s">
        <v>4</v>
      </c>
      <c r="S13" s="39" t="s">
        <v>159</v>
      </c>
      <c r="T13" s="2" t="s">
        <v>23</v>
      </c>
      <c r="U13" s="29" t="s">
        <v>21</v>
      </c>
      <c r="V13" s="29" t="s">
        <v>122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6" customFormat="1" ht="15" customHeight="1" x14ac:dyDescent="0.25">
      <c r="A14" s="17" t="s">
        <v>30</v>
      </c>
      <c r="B14" s="15" t="s">
        <v>28</v>
      </c>
      <c r="C14" s="26"/>
      <c r="D14" s="25" t="s">
        <v>34</v>
      </c>
      <c r="E14" s="25" t="s">
        <v>48</v>
      </c>
      <c r="F14" s="18">
        <v>12526</v>
      </c>
      <c r="G14" s="18"/>
      <c r="H14" s="18">
        <v>93100</v>
      </c>
      <c r="I14" s="18">
        <v>186200</v>
      </c>
      <c r="J14" s="18" t="s">
        <v>133</v>
      </c>
      <c r="K14" s="18" t="s">
        <v>133</v>
      </c>
      <c r="L14" s="18" t="s">
        <v>133</v>
      </c>
      <c r="M14" s="41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2">
        <f>SUMIF($A$13:A14,A14,$M$13:M14)</f>
        <v>0.16459828116376252</v>
      </c>
      <c r="O14" s="18">
        <v>12526</v>
      </c>
      <c r="P14" s="25" t="s">
        <v>18</v>
      </c>
      <c r="Q14" s="25" t="s">
        <v>107</v>
      </c>
      <c r="R14" s="25" t="s">
        <v>89</v>
      </c>
      <c r="S14" s="25" t="s">
        <v>135</v>
      </c>
      <c r="T14" s="18">
        <v>12526</v>
      </c>
      <c r="U14" s="19">
        <v>12525.6</v>
      </c>
      <c r="V14" s="19">
        <f t="shared" ref="V14:V26" si="1">O14-U14</f>
        <v>0.3999999999996362</v>
      </c>
      <c r="W14" s="20"/>
      <c r="X14" s="20"/>
      <c r="Y14" s="20"/>
      <c r="Z14" s="20"/>
    </row>
    <row r="15" spans="1:251" s="16" customFormat="1" ht="15" customHeight="1" x14ac:dyDescent="0.25">
      <c r="A15" s="17" t="s">
        <v>31</v>
      </c>
      <c r="B15" s="15" t="s">
        <v>28</v>
      </c>
      <c r="C15" s="26"/>
      <c r="D15" s="25" t="s">
        <v>35</v>
      </c>
      <c r="E15" s="25" t="s">
        <v>49</v>
      </c>
      <c r="F15" s="18">
        <v>2448</v>
      </c>
      <c r="G15" s="18"/>
      <c r="H15" s="18"/>
      <c r="I15" s="18">
        <v>173674</v>
      </c>
      <c r="J15" s="18" t="s">
        <v>133</v>
      </c>
      <c r="K15" s="18" t="s">
        <v>133</v>
      </c>
      <c r="L15" s="18" t="s">
        <v>133</v>
      </c>
      <c r="M15" s="41">
        <f t="shared" si="0"/>
        <v>1</v>
      </c>
      <c r="N15" s="42">
        <f>SUMIF($A$13:A15,A15,$M$13:M15)</f>
        <v>1</v>
      </c>
      <c r="O15" s="18">
        <v>2448</v>
      </c>
      <c r="P15" s="25" t="s">
        <v>18</v>
      </c>
      <c r="Q15" s="25" t="s">
        <v>108</v>
      </c>
      <c r="R15" s="25" t="s">
        <v>89</v>
      </c>
      <c r="S15" s="25" t="s">
        <v>136</v>
      </c>
      <c r="T15" s="18">
        <v>2448</v>
      </c>
      <c r="U15" s="19">
        <v>2448</v>
      </c>
      <c r="V15" s="19">
        <f t="shared" si="1"/>
        <v>0</v>
      </c>
      <c r="W15" s="20"/>
      <c r="X15" s="20"/>
      <c r="Y15" s="20"/>
      <c r="Z15" s="20"/>
    </row>
    <row r="16" spans="1:251" s="16" customFormat="1" ht="15" customHeight="1" x14ac:dyDescent="0.25">
      <c r="A16" s="17" t="s">
        <v>30</v>
      </c>
      <c r="B16" s="15" t="s">
        <v>28</v>
      </c>
      <c r="C16" s="26"/>
      <c r="D16" s="25" t="s">
        <v>36</v>
      </c>
      <c r="E16" s="25" t="s">
        <v>50</v>
      </c>
      <c r="F16" s="18">
        <v>14743</v>
      </c>
      <c r="G16" s="18"/>
      <c r="H16" s="18"/>
      <c r="I16" s="18">
        <v>171226</v>
      </c>
      <c r="J16" s="18" t="s">
        <v>133</v>
      </c>
      <c r="K16" s="18" t="s">
        <v>133</v>
      </c>
      <c r="L16" s="18" t="s">
        <v>133</v>
      </c>
      <c r="M16" s="41">
        <f t="shared" si="0"/>
        <v>0.1937297957896397</v>
      </c>
      <c r="N16" s="42">
        <f>SUMIF($A$13:A16,A16,$M$13:M16)</f>
        <v>0.35832807695340219</v>
      </c>
      <c r="O16" s="18">
        <v>14743</v>
      </c>
      <c r="P16" s="25" t="s">
        <v>18</v>
      </c>
      <c r="Q16" s="25" t="s">
        <v>109</v>
      </c>
      <c r="R16" s="25" t="s">
        <v>89</v>
      </c>
      <c r="S16" s="25" t="s">
        <v>137</v>
      </c>
      <c r="T16" s="18">
        <v>14743</v>
      </c>
      <c r="U16" s="19">
        <v>14742.45</v>
      </c>
      <c r="V16" s="19">
        <f t="shared" si="1"/>
        <v>0.5499999999992724</v>
      </c>
      <c r="W16" s="20"/>
      <c r="X16" s="20"/>
      <c r="Y16" s="20"/>
      <c r="Z16" s="20"/>
    </row>
    <row r="17" spans="1:26" s="16" customFormat="1" ht="15" customHeight="1" x14ac:dyDescent="0.25">
      <c r="A17" s="17" t="s">
        <v>30</v>
      </c>
      <c r="B17" s="15" t="s">
        <v>28</v>
      </c>
      <c r="C17" s="26"/>
      <c r="D17" s="25" t="s">
        <v>37</v>
      </c>
      <c r="E17" s="25" t="s">
        <v>51</v>
      </c>
      <c r="F17" s="18">
        <v>3840</v>
      </c>
      <c r="G17" s="18"/>
      <c r="H17" s="18"/>
      <c r="I17" s="18">
        <v>156483</v>
      </c>
      <c r="J17" s="18" t="s">
        <v>133</v>
      </c>
      <c r="K17" s="18" t="s">
        <v>133</v>
      </c>
      <c r="L17" s="18" t="s">
        <v>133</v>
      </c>
      <c r="M17" s="41">
        <f t="shared" si="0"/>
        <v>4.5730505400930377E-2</v>
      </c>
      <c r="N17" s="42">
        <f>SUMIF($A$13:A17,A17,$M$13:M17)</f>
        <v>0.40405858235433256</v>
      </c>
      <c r="O17" s="18">
        <v>3840</v>
      </c>
      <c r="P17" s="25" t="s">
        <v>18</v>
      </c>
      <c r="Q17" s="25" t="s">
        <v>110</v>
      </c>
      <c r="R17" s="25" t="s">
        <v>89</v>
      </c>
      <c r="S17" s="25" t="s">
        <v>138</v>
      </c>
      <c r="T17" s="18">
        <v>3480</v>
      </c>
      <c r="U17" s="19">
        <v>3480</v>
      </c>
      <c r="V17" s="19">
        <f t="shared" si="1"/>
        <v>360</v>
      </c>
      <c r="W17" s="20"/>
      <c r="X17" s="20"/>
      <c r="Y17" s="20"/>
      <c r="Z17" s="20"/>
    </row>
    <row r="18" spans="1:26" s="16" customFormat="1" ht="15" customHeight="1" x14ac:dyDescent="0.25">
      <c r="A18" s="17" t="s">
        <v>32</v>
      </c>
      <c r="B18" s="15" t="s">
        <v>28</v>
      </c>
      <c r="C18" s="26"/>
      <c r="D18" s="25" t="s">
        <v>38</v>
      </c>
      <c r="E18" s="25" t="s">
        <v>52</v>
      </c>
      <c r="F18" s="47">
        <v>200</v>
      </c>
      <c r="G18" s="18"/>
      <c r="H18" s="18"/>
      <c r="I18" s="18">
        <v>152643</v>
      </c>
      <c r="J18" s="18" t="s">
        <v>133</v>
      </c>
      <c r="K18" s="18" t="s">
        <v>133</v>
      </c>
      <c r="L18" s="18" t="s">
        <v>133</v>
      </c>
      <c r="M18" s="41">
        <f t="shared" si="0"/>
        <v>1</v>
      </c>
      <c r="N18" s="42">
        <f>SUMIF($A$13:A18,A18,$M$13:M18)</f>
        <v>1</v>
      </c>
      <c r="O18" s="47">
        <v>145</v>
      </c>
      <c r="P18" s="25" t="s">
        <v>18</v>
      </c>
      <c r="Q18" s="25" t="s">
        <v>111</v>
      </c>
      <c r="R18" s="25" t="s">
        <v>89</v>
      </c>
      <c r="S18" s="25" t="s">
        <v>139</v>
      </c>
      <c r="T18" s="18">
        <v>145</v>
      </c>
      <c r="U18" s="19">
        <v>145</v>
      </c>
      <c r="V18" s="19">
        <f t="shared" si="1"/>
        <v>0</v>
      </c>
      <c r="W18" s="20"/>
      <c r="X18" s="20"/>
      <c r="Y18" s="20"/>
      <c r="Z18" s="20"/>
    </row>
    <row r="19" spans="1:26" s="16" customFormat="1" ht="15" customHeight="1" x14ac:dyDescent="0.25">
      <c r="A19" s="17" t="s">
        <v>30</v>
      </c>
      <c r="B19" s="15" t="s">
        <v>28</v>
      </c>
      <c r="C19" s="26"/>
      <c r="D19" s="25" t="s">
        <v>39</v>
      </c>
      <c r="E19" s="25" t="s">
        <v>53</v>
      </c>
      <c r="F19" s="18">
        <v>8841</v>
      </c>
      <c r="G19" s="18"/>
      <c r="H19" s="18"/>
      <c r="I19" s="18">
        <v>152498</v>
      </c>
      <c r="J19" s="18" t="s">
        <v>133</v>
      </c>
      <c r="K19" s="18" t="s">
        <v>133</v>
      </c>
      <c r="L19" s="18" t="s">
        <v>133</v>
      </c>
      <c r="M19" s="41">
        <f t="shared" si="0"/>
        <v>0.1161680990301979</v>
      </c>
      <c r="N19" s="42">
        <f>SUMIF($A$13:A19,A19,$M$13:M19)</f>
        <v>0.52022668138453043</v>
      </c>
      <c r="O19" s="18">
        <v>8841</v>
      </c>
      <c r="P19" s="25" t="s">
        <v>18</v>
      </c>
      <c r="Q19" s="25" t="s">
        <v>112</v>
      </c>
      <c r="R19" s="25" t="s">
        <v>89</v>
      </c>
      <c r="S19" s="25" t="s">
        <v>140</v>
      </c>
      <c r="T19" s="27">
        <v>9201</v>
      </c>
      <c r="U19" s="19">
        <v>8840.16</v>
      </c>
      <c r="V19" s="19">
        <f t="shared" si="1"/>
        <v>0.84000000000014552</v>
      </c>
      <c r="W19" s="20"/>
      <c r="X19" s="20"/>
      <c r="Y19" s="20"/>
      <c r="Z19" s="20"/>
    </row>
    <row r="20" spans="1:26" s="16" customFormat="1" ht="15" customHeight="1" x14ac:dyDescent="0.25">
      <c r="A20" s="17" t="s">
        <v>19</v>
      </c>
      <c r="B20" s="15" t="s">
        <v>28</v>
      </c>
      <c r="C20" s="26"/>
      <c r="D20" s="25" t="s">
        <v>40</v>
      </c>
      <c r="E20" s="25" t="s">
        <v>54</v>
      </c>
      <c r="F20" s="18">
        <v>1512</v>
      </c>
      <c r="G20" s="18"/>
      <c r="H20" s="18"/>
      <c r="I20" s="18">
        <v>143657</v>
      </c>
      <c r="J20" s="18" t="s">
        <v>133</v>
      </c>
      <c r="K20" s="18" t="s">
        <v>133</v>
      </c>
      <c r="L20" s="18" t="s">
        <v>133</v>
      </c>
      <c r="M20" s="41">
        <f t="shared" si="0"/>
        <v>3.9301310043668124E-2</v>
      </c>
      <c r="N20" s="42">
        <f>SUMIF($A$13:A20,A20,$M$13:M20)</f>
        <v>3.9301310043668124E-2</v>
      </c>
      <c r="O20" s="18">
        <v>1512</v>
      </c>
      <c r="P20" s="25" t="s">
        <v>18</v>
      </c>
      <c r="Q20" s="25" t="s">
        <v>113</v>
      </c>
      <c r="R20" s="25" t="s">
        <v>89</v>
      </c>
      <c r="S20" s="25" t="s">
        <v>141</v>
      </c>
      <c r="T20" s="18">
        <v>1512</v>
      </c>
      <c r="U20" s="19">
        <v>1512</v>
      </c>
      <c r="V20" s="19">
        <f t="shared" si="1"/>
        <v>0</v>
      </c>
      <c r="W20" s="20"/>
      <c r="X20" s="20"/>
      <c r="Y20" s="20"/>
      <c r="Z20" s="20"/>
    </row>
    <row r="21" spans="1:26" s="16" customFormat="1" ht="15" customHeight="1" x14ac:dyDescent="0.25">
      <c r="A21" s="17" t="s">
        <v>30</v>
      </c>
      <c r="B21" s="15" t="s">
        <v>28</v>
      </c>
      <c r="C21" s="26"/>
      <c r="D21" s="25" t="s">
        <v>41</v>
      </c>
      <c r="E21" s="25" t="s">
        <v>55</v>
      </c>
      <c r="F21" s="18">
        <v>9064</v>
      </c>
      <c r="G21" s="18"/>
      <c r="H21" s="18"/>
      <c r="I21" s="18">
        <v>142145</v>
      </c>
      <c r="J21" s="18" t="s">
        <v>133</v>
      </c>
      <c r="K21" s="18" t="s">
        <v>133</v>
      </c>
      <c r="L21" s="18" t="s">
        <v>133</v>
      </c>
      <c r="M21" s="41">
        <f t="shared" si="0"/>
        <v>0.11909813661331441</v>
      </c>
      <c r="N21" s="42">
        <f>SUMIF($A$13:A21,A21,$M$13:M21)</f>
        <v>0.6393248179978448</v>
      </c>
      <c r="O21" s="18">
        <v>9064</v>
      </c>
      <c r="P21" s="25" t="s">
        <v>18</v>
      </c>
      <c r="Q21" s="25" t="s">
        <v>114</v>
      </c>
      <c r="R21" s="25" t="s">
        <v>89</v>
      </c>
      <c r="S21" s="25" t="s">
        <v>142</v>
      </c>
      <c r="T21" s="18">
        <v>9064</v>
      </c>
      <c r="U21" s="19">
        <v>9063.1299999999992</v>
      </c>
      <c r="V21" s="19">
        <f t="shared" si="1"/>
        <v>0.87000000000080036</v>
      </c>
      <c r="W21" s="20"/>
      <c r="X21" s="20"/>
      <c r="Y21" s="20"/>
      <c r="Z21" s="20"/>
    </row>
    <row r="22" spans="1:26" s="16" customFormat="1" ht="15" customHeight="1" x14ac:dyDescent="0.25">
      <c r="A22" s="17" t="s">
        <v>30</v>
      </c>
      <c r="B22" s="15" t="s">
        <v>28</v>
      </c>
      <c r="C22" s="26"/>
      <c r="D22" s="25" t="s">
        <v>42</v>
      </c>
      <c r="E22" s="25" t="s">
        <v>56</v>
      </c>
      <c r="F22" s="18">
        <v>5876</v>
      </c>
      <c r="G22" s="18"/>
      <c r="H22" s="18"/>
      <c r="I22" s="18">
        <v>133081</v>
      </c>
      <c r="J22" s="18" t="s">
        <v>133</v>
      </c>
      <c r="K22" s="18" t="s">
        <v>133</v>
      </c>
      <c r="L22" s="18" t="s">
        <v>133</v>
      </c>
      <c r="M22" s="41">
        <f t="shared" si="0"/>
        <v>7.7215564140976106E-2</v>
      </c>
      <c r="N22" s="42">
        <f>SUMIF($A$13:A22,A22,$M$13:M22)</f>
        <v>0.71654038213882087</v>
      </c>
      <c r="O22" s="18">
        <v>5876</v>
      </c>
      <c r="P22" s="25" t="s">
        <v>18</v>
      </c>
      <c r="Q22" s="25" t="s">
        <v>115</v>
      </c>
      <c r="R22" s="25" t="s">
        <v>89</v>
      </c>
      <c r="S22" s="25" t="s">
        <v>143</v>
      </c>
      <c r="T22" s="18">
        <v>5876</v>
      </c>
      <c r="U22" s="19">
        <v>5875.95</v>
      </c>
      <c r="V22" s="19">
        <f t="shared" si="1"/>
        <v>5.0000000000181899E-2</v>
      </c>
      <c r="W22" s="20"/>
      <c r="X22" s="20"/>
      <c r="Y22" s="20"/>
      <c r="Z22" s="20"/>
    </row>
    <row r="23" spans="1:26" s="16" customFormat="1" ht="15" customHeight="1" x14ac:dyDescent="0.25">
      <c r="A23" s="17" t="s">
        <v>30</v>
      </c>
      <c r="B23" s="15" t="s">
        <v>28</v>
      </c>
      <c r="C23" s="26"/>
      <c r="D23" s="25" t="s">
        <v>43</v>
      </c>
      <c r="E23" s="25" t="s">
        <v>57</v>
      </c>
      <c r="F23" s="47">
        <v>11494</v>
      </c>
      <c r="G23" s="18"/>
      <c r="H23" s="18"/>
      <c r="I23" s="18">
        <v>127205</v>
      </c>
      <c r="J23" s="18" t="s">
        <v>133</v>
      </c>
      <c r="K23" s="18" t="s">
        <v>133</v>
      </c>
      <c r="L23" s="18" t="s">
        <v>133</v>
      </c>
      <c r="M23" s="41">
        <f t="shared" si="0"/>
        <v>0.11287786801229993</v>
      </c>
      <c r="N23" s="42">
        <f>SUMIF($A$13:A23,A23,$M$13:M23)</f>
        <v>0.82941825015112081</v>
      </c>
      <c r="O23" s="47">
        <v>8590</v>
      </c>
      <c r="P23" s="25" t="s">
        <v>18</v>
      </c>
      <c r="Q23" s="25" t="s">
        <v>116</v>
      </c>
      <c r="R23" s="25" t="s">
        <v>89</v>
      </c>
      <c r="S23" s="25" t="s">
        <v>144</v>
      </c>
      <c r="T23" s="18">
        <v>8590</v>
      </c>
      <c r="U23" s="19">
        <v>8589.7800000000007</v>
      </c>
      <c r="V23" s="19">
        <f t="shared" si="1"/>
        <v>0.21999999999934516</v>
      </c>
      <c r="W23" s="20"/>
      <c r="X23" s="20"/>
      <c r="Y23" s="20"/>
      <c r="Z23" s="20"/>
    </row>
    <row r="24" spans="1:26" s="16" customFormat="1" ht="15" customHeight="1" x14ac:dyDescent="0.25">
      <c r="A24" s="17" t="s">
        <v>19</v>
      </c>
      <c r="B24" s="15" t="s">
        <v>28</v>
      </c>
      <c r="C24" s="26"/>
      <c r="D24" s="25" t="s">
        <v>44</v>
      </c>
      <c r="E24" s="25" t="s">
        <v>58</v>
      </c>
      <c r="F24" s="18">
        <v>36960</v>
      </c>
      <c r="G24" s="18"/>
      <c r="H24" s="18"/>
      <c r="I24" s="18">
        <v>118615</v>
      </c>
      <c r="J24" s="18" t="s">
        <v>133</v>
      </c>
      <c r="K24" s="18" t="s">
        <v>133</v>
      </c>
      <c r="L24" s="18" t="s">
        <v>133</v>
      </c>
      <c r="M24" s="41">
        <f t="shared" si="0"/>
        <v>0.9606986899563319</v>
      </c>
      <c r="N24" s="42">
        <f>SUMIF($A$13:A24,A24,$M$13:M24)</f>
        <v>1</v>
      </c>
      <c r="O24" s="18">
        <v>36960</v>
      </c>
      <c r="P24" s="25" t="s">
        <v>18</v>
      </c>
      <c r="Q24" s="25" t="s">
        <v>117</v>
      </c>
      <c r="R24" s="25" t="s">
        <v>89</v>
      </c>
      <c r="S24" s="25" t="s">
        <v>145</v>
      </c>
      <c r="T24" s="18">
        <v>36960</v>
      </c>
      <c r="U24" s="19">
        <v>36960</v>
      </c>
      <c r="V24" s="19">
        <f t="shared" si="1"/>
        <v>0</v>
      </c>
      <c r="W24" s="20"/>
      <c r="X24" s="20"/>
      <c r="Y24" s="20"/>
      <c r="Z24" s="20"/>
    </row>
    <row r="25" spans="1:26" s="16" customFormat="1" ht="15" customHeight="1" x14ac:dyDescent="0.25">
      <c r="A25" s="17" t="s">
        <v>30</v>
      </c>
      <c r="B25" s="15" t="s">
        <v>28</v>
      </c>
      <c r="C25" s="26"/>
      <c r="D25" s="25" t="s">
        <v>45</v>
      </c>
      <c r="E25" s="25" t="s">
        <v>59</v>
      </c>
      <c r="F25" s="18">
        <v>3456</v>
      </c>
      <c r="G25" s="18"/>
      <c r="H25" s="18"/>
      <c r="I25" s="18">
        <v>81655</v>
      </c>
      <c r="J25" s="18" t="s">
        <v>133</v>
      </c>
      <c r="K25" s="18" t="s">
        <v>133</v>
      </c>
      <c r="L25" s="18" t="s">
        <v>133</v>
      </c>
      <c r="M25" s="41">
        <f t="shared" si="0"/>
        <v>4.5401061788746089E-2</v>
      </c>
      <c r="N25" s="42">
        <f>SUMIF($A$13:A25,A25,$M$13:M25)</f>
        <v>0.87481931193986684</v>
      </c>
      <c r="O25" s="18">
        <v>3456</v>
      </c>
      <c r="P25" s="25" t="s">
        <v>18</v>
      </c>
      <c r="Q25" s="25" t="s">
        <v>118</v>
      </c>
      <c r="R25" s="25" t="s">
        <v>89</v>
      </c>
      <c r="S25" s="25" t="s">
        <v>146</v>
      </c>
      <c r="T25" s="18">
        <v>3456</v>
      </c>
      <c r="U25" s="19">
        <v>3454.93</v>
      </c>
      <c r="V25" s="19">
        <f t="shared" si="1"/>
        <v>1.0700000000001637</v>
      </c>
      <c r="W25" s="20"/>
      <c r="X25" s="20"/>
      <c r="Y25" s="20"/>
      <c r="Z25" s="20"/>
    </row>
    <row r="26" spans="1:26" s="16" customFormat="1" ht="15" customHeight="1" x14ac:dyDescent="0.25">
      <c r="A26" s="17" t="s">
        <v>30</v>
      </c>
      <c r="B26" s="15" t="s">
        <v>28</v>
      </c>
      <c r="C26" s="26"/>
      <c r="D26" s="25" t="s">
        <v>46</v>
      </c>
      <c r="E26" s="25" t="s">
        <v>60</v>
      </c>
      <c r="F26" s="18">
        <v>9162</v>
      </c>
      <c r="G26" s="18"/>
      <c r="H26" s="18"/>
      <c r="I26" s="18">
        <v>78199</v>
      </c>
      <c r="J26" s="18" t="s">
        <v>133</v>
      </c>
      <c r="K26" s="18" t="s">
        <v>133</v>
      </c>
      <c r="L26" s="18" t="s">
        <v>133</v>
      </c>
      <c r="M26" s="41">
        <f t="shared" si="0"/>
        <v>0.1203863439249389</v>
      </c>
      <c r="N26" s="42">
        <f>SUMIF($A$13:A26,A26,$M$13:M26)</f>
        <v>0.99520565586480569</v>
      </c>
      <c r="O26" s="18">
        <v>9162</v>
      </c>
      <c r="P26" s="25" t="s">
        <v>18</v>
      </c>
      <c r="Q26" s="25" t="s">
        <v>119</v>
      </c>
      <c r="R26" s="25" t="s">
        <v>89</v>
      </c>
      <c r="S26" s="25" t="s">
        <v>147</v>
      </c>
      <c r="T26" s="18">
        <v>9162</v>
      </c>
      <c r="U26" s="19">
        <v>9161.16</v>
      </c>
      <c r="V26" s="19">
        <f t="shared" si="1"/>
        <v>0.84000000000014552</v>
      </c>
      <c r="W26" s="20"/>
      <c r="X26" s="20"/>
      <c r="Y26" s="20"/>
      <c r="Z26" s="20"/>
    </row>
    <row r="27" spans="1:26" s="16" customFormat="1" ht="15" customHeight="1" x14ac:dyDescent="0.25">
      <c r="A27" s="17"/>
      <c r="B27" s="15" t="s">
        <v>28</v>
      </c>
      <c r="C27" s="26"/>
      <c r="D27" s="25" t="s">
        <v>47</v>
      </c>
      <c r="E27" s="25" t="s">
        <v>61</v>
      </c>
      <c r="F27" s="18">
        <v>748</v>
      </c>
      <c r="G27" s="18"/>
      <c r="H27" s="18"/>
      <c r="I27" s="18"/>
      <c r="J27" s="18"/>
      <c r="K27" s="18"/>
      <c r="L27" s="18"/>
      <c r="M27" s="41" t="str">
        <f t="shared" si="0"/>
        <v/>
      </c>
      <c r="N27" s="42"/>
      <c r="O27" s="18"/>
      <c r="P27" s="25" t="s">
        <v>20</v>
      </c>
      <c r="Q27" s="25" t="s">
        <v>120</v>
      </c>
      <c r="R27" s="25"/>
      <c r="S27" s="25"/>
      <c r="T27" s="18"/>
      <c r="U27" s="19"/>
      <c r="V27" s="19"/>
      <c r="W27" s="20"/>
      <c r="X27" s="20"/>
      <c r="Y27" s="20"/>
      <c r="Z27" s="20"/>
    </row>
    <row r="28" spans="1:26" s="16" customFormat="1" ht="15" customHeight="1" x14ac:dyDescent="0.25">
      <c r="A28" s="17" t="s">
        <v>33</v>
      </c>
      <c r="B28" s="15" t="s">
        <v>90</v>
      </c>
      <c r="C28" s="26"/>
      <c r="D28" s="25" t="s">
        <v>62</v>
      </c>
      <c r="E28" s="25" t="s">
        <v>75</v>
      </c>
      <c r="F28" s="18">
        <v>748</v>
      </c>
      <c r="G28" s="18" t="s">
        <v>133</v>
      </c>
      <c r="H28" s="18" t="s">
        <v>133</v>
      </c>
      <c r="I28" s="18" t="s">
        <v>133</v>
      </c>
      <c r="J28" s="18"/>
      <c r="K28" s="18">
        <v>93100</v>
      </c>
      <c r="L28" s="18">
        <v>255237</v>
      </c>
      <c r="M28" s="42" t="s">
        <v>133</v>
      </c>
      <c r="N28" s="41"/>
      <c r="O28" s="18">
        <v>748</v>
      </c>
      <c r="P28" s="25" t="s">
        <v>18</v>
      </c>
      <c r="Q28" s="25" t="s">
        <v>94</v>
      </c>
      <c r="R28" s="25" t="s">
        <v>89</v>
      </c>
      <c r="S28" s="25" t="s">
        <v>148</v>
      </c>
      <c r="T28" s="18">
        <v>748</v>
      </c>
      <c r="U28" s="19">
        <v>748</v>
      </c>
      <c r="V28" s="19">
        <f t="shared" ref="V28:V38" si="2">O28-U28</f>
        <v>0</v>
      </c>
      <c r="W28" s="20"/>
      <c r="X28" s="20"/>
      <c r="Y28" s="20"/>
      <c r="Z28" s="20"/>
    </row>
    <row r="29" spans="1:26" s="16" customFormat="1" ht="15" customHeight="1" x14ac:dyDescent="0.25">
      <c r="A29" s="17" t="s">
        <v>30</v>
      </c>
      <c r="B29" s="15" t="s">
        <v>90</v>
      </c>
      <c r="C29" s="26"/>
      <c r="D29" s="25" t="s">
        <v>63</v>
      </c>
      <c r="E29" s="25" t="s">
        <v>76</v>
      </c>
      <c r="F29" s="18">
        <v>4814</v>
      </c>
      <c r="G29" s="18" t="s">
        <v>133</v>
      </c>
      <c r="H29" s="18" t="s">
        <v>133</v>
      </c>
      <c r="I29" s="18" t="s">
        <v>133</v>
      </c>
      <c r="J29" s="18"/>
      <c r="K29" s="18"/>
      <c r="L29" s="18">
        <v>254489</v>
      </c>
      <c r="M29" s="42" t="s">
        <v>133</v>
      </c>
      <c r="N29" s="54">
        <v>1</v>
      </c>
      <c r="O29" s="18">
        <v>4814</v>
      </c>
      <c r="P29" s="25" t="s">
        <v>18</v>
      </c>
      <c r="Q29" s="25" t="s">
        <v>95</v>
      </c>
      <c r="R29" s="25" t="s">
        <v>89</v>
      </c>
      <c r="S29" s="25" t="s">
        <v>149</v>
      </c>
      <c r="T29" s="18">
        <v>4814</v>
      </c>
      <c r="U29" s="19">
        <v>4813.21</v>
      </c>
      <c r="V29" s="19">
        <f t="shared" si="2"/>
        <v>0.78999999999996362</v>
      </c>
      <c r="W29" s="20"/>
      <c r="X29" s="20"/>
      <c r="Y29" s="20"/>
      <c r="Z29" s="20"/>
    </row>
    <row r="30" spans="1:26" s="16" customFormat="1" ht="15" customHeight="1" x14ac:dyDescent="0.25">
      <c r="A30" s="17" t="s">
        <v>88</v>
      </c>
      <c r="B30" s="15" t="s">
        <v>90</v>
      </c>
      <c r="C30" s="26"/>
      <c r="D30" s="25" t="s">
        <v>64</v>
      </c>
      <c r="E30" s="25" t="s">
        <v>77</v>
      </c>
      <c r="F30" s="18">
        <v>1307</v>
      </c>
      <c r="G30" s="18" t="s">
        <v>133</v>
      </c>
      <c r="H30" s="18" t="s">
        <v>133</v>
      </c>
      <c r="I30" s="18" t="s">
        <v>133</v>
      </c>
      <c r="J30" s="18"/>
      <c r="K30" s="18"/>
      <c r="L30" s="18">
        <v>249675</v>
      </c>
      <c r="M30" s="42" t="s">
        <v>133</v>
      </c>
      <c r="N30" s="41"/>
      <c r="O30" s="18">
        <v>1307</v>
      </c>
      <c r="P30" s="25" t="s">
        <v>18</v>
      </c>
      <c r="Q30" s="25" t="s">
        <v>96</v>
      </c>
      <c r="R30" s="25" t="s">
        <v>89</v>
      </c>
      <c r="S30" s="25" t="s">
        <v>150</v>
      </c>
      <c r="T30" s="18">
        <v>1307</v>
      </c>
      <c r="U30" s="19">
        <v>1306.2</v>
      </c>
      <c r="V30" s="19">
        <f t="shared" si="2"/>
        <v>0.79999999999995453</v>
      </c>
      <c r="W30" s="20"/>
      <c r="X30" s="20"/>
      <c r="Y30" s="20"/>
      <c r="Z30" s="20"/>
    </row>
    <row r="31" spans="1:26" s="16" customFormat="1" ht="15" customHeight="1" x14ac:dyDescent="0.25">
      <c r="A31" s="17" t="s">
        <v>30</v>
      </c>
      <c r="B31" s="15" t="s">
        <v>90</v>
      </c>
      <c r="C31" s="26"/>
      <c r="D31" s="25" t="s">
        <v>65</v>
      </c>
      <c r="E31" s="25" t="s">
        <v>78</v>
      </c>
      <c r="F31" s="18">
        <v>14509</v>
      </c>
      <c r="G31" s="18" t="s">
        <v>133</v>
      </c>
      <c r="H31" s="18" t="s">
        <v>133</v>
      </c>
      <c r="I31" s="18" t="s">
        <v>133</v>
      </c>
      <c r="J31" s="18"/>
      <c r="K31" s="18"/>
      <c r="L31" s="18">
        <v>248368</v>
      </c>
      <c r="M31" s="42" t="s">
        <v>133</v>
      </c>
      <c r="N31" s="42">
        <v>1</v>
      </c>
      <c r="O31" s="18">
        <v>14509</v>
      </c>
      <c r="P31" s="25" t="s">
        <v>18</v>
      </c>
      <c r="Q31" s="25" t="s">
        <v>97</v>
      </c>
      <c r="R31" s="25" t="s">
        <v>89</v>
      </c>
      <c r="S31" s="25" t="s">
        <v>151</v>
      </c>
      <c r="T31" s="18">
        <v>14509</v>
      </c>
      <c r="U31" s="19">
        <v>14508.27</v>
      </c>
      <c r="V31" s="19">
        <f t="shared" si="2"/>
        <v>0.72999999999956344</v>
      </c>
      <c r="W31" s="20"/>
      <c r="X31" s="20"/>
      <c r="Y31" s="20"/>
      <c r="Z31" s="20"/>
    </row>
    <row r="32" spans="1:26" s="16" customFormat="1" ht="15" customHeight="1" x14ac:dyDescent="0.25">
      <c r="A32" s="17" t="s">
        <v>19</v>
      </c>
      <c r="B32" s="15" t="s">
        <v>90</v>
      </c>
      <c r="C32" s="26"/>
      <c r="D32" s="25" t="s">
        <v>66</v>
      </c>
      <c r="E32" s="25" t="s">
        <v>79</v>
      </c>
      <c r="F32" s="18">
        <v>1512</v>
      </c>
      <c r="G32" s="18" t="s">
        <v>133</v>
      </c>
      <c r="H32" s="18" t="s">
        <v>133</v>
      </c>
      <c r="I32" s="18" t="s">
        <v>133</v>
      </c>
      <c r="J32" s="18"/>
      <c r="K32" s="18"/>
      <c r="L32" s="18">
        <v>233859</v>
      </c>
      <c r="M32" s="42" t="s">
        <v>133</v>
      </c>
      <c r="N32" s="54">
        <v>1</v>
      </c>
      <c r="O32" s="18">
        <v>1512</v>
      </c>
      <c r="P32" s="25" t="s">
        <v>18</v>
      </c>
      <c r="Q32" s="25" t="s">
        <v>98</v>
      </c>
      <c r="R32" s="25" t="s">
        <v>89</v>
      </c>
      <c r="S32" s="25" t="s">
        <v>152</v>
      </c>
      <c r="T32" s="18">
        <v>1512</v>
      </c>
      <c r="U32" s="19">
        <v>1512</v>
      </c>
      <c r="V32" s="19">
        <f t="shared" si="2"/>
        <v>0</v>
      </c>
      <c r="W32" s="20"/>
      <c r="X32" s="20"/>
      <c r="Y32" s="20"/>
      <c r="Z32" s="20"/>
    </row>
    <row r="33" spans="1:26" s="16" customFormat="1" ht="15" customHeight="1" x14ac:dyDescent="0.25">
      <c r="A33" s="17" t="s">
        <v>30</v>
      </c>
      <c r="B33" s="15" t="s">
        <v>90</v>
      </c>
      <c r="C33" s="26"/>
      <c r="D33" s="25" t="s">
        <v>67</v>
      </c>
      <c r="E33" s="25" t="s">
        <v>80</v>
      </c>
      <c r="F33" s="18">
        <v>8650</v>
      </c>
      <c r="G33" s="18" t="s">
        <v>133</v>
      </c>
      <c r="H33" s="18" t="s">
        <v>133</v>
      </c>
      <c r="I33" s="18" t="s">
        <v>133</v>
      </c>
      <c r="J33" s="18"/>
      <c r="K33" s="18"/>
      <c r="L33" s="18">
        <v>232347</v>
      </c>
      <c r="M33" s="42" t="s">
        <v>133</v>
      </c>
      <c r="N33" s="42">
        <v>1</v>
      </c>
      <c r="O33" s="18">
        <v>8650</v>
      </c>
      <c r="P33" s="25" t="s">
        <v>18</v>
      </c>
      <c r="Q33" s="25" t="s">
        <v>99</v>
      </c>
      <c r="R33" s="25" t="s">
        <v>89</v>
      </c>
      <c r="S33" s="25" t="s">
        <v>153</v>
      </c>
      <c r="T33" s="18">
        <v>8650</v>
      </c>
      <c r="U33" s="19">
        <v>8649.43</v>
      </c>
      <c r="V33" s="19">
        <f t="shared" si="2"/>
        <v>0.56999999999970896</v>
      </c>
      <c r="W33" s="20"/>
      <c r="X33" s="20"/>
      <c r="Y33" s="20"/>
      <c r="Z33" s="20"/>
    </row>
    <row r="34" spans="1:26" s="16" customFormat="1" ht="15" customHeight="1" x14ac:dyDescent="0.25">
      <c r="A34" s="17" t="s">
        <v>19</v>
      </c>
      <c r="B34" s="15" t="s">
        <v>90</v>
      </c>
      <c r="C34" s="26"/>
      <c r="D34" s="25" t="s">
        <v>68</v>
      </c>
      <c r="E34" s="25" t="s">
        <v>81</v>
      </c>
      <c r="F34" s="18">
        <v>8140</v>
      </c>
      <c r="G34" s="18" t="s">
        <v>133</v>
      </c>
      <c r="H34" s="18" t="s">
        <v>133</v>
      </c>
      <c r="I34" s="18" t="s">
        <v>133</v>
      </c>
      <c r="J34" s="18"/>
      <c r="K34" s="18"/>
      <c r="L34" s="18">
        <v>223697</v>
      </c>
      <c r="M34" s="42" t="s">
        <v>133</v>
      </c>
      <c r="N34" s="54">
        <v>1</v>
      </c>
      <c r="O34" s="18">
        <v>8140</v>
      </c>
      <c r="P34" s="25" t="s">
        <v>18</v>
      </c>
      <c r="Q34" s="25" t="s">
        <v>100</v>
      </c>
      <c r="R34" s="25" t="s">
        <v>89</v>
      </c>
      <c r="S34" s="25" t="s">
        <v>154</v>
      </c>
      <c r="T34" s="18">
        <v>8140</v>
      </c>
      <c r="U34" s="19">
        <v>8140</v>
      </c>
      <c r="V34" s="19">
        <f t="shared" si="2"/>
        <v>0</v>
      </c>
      <c r="W34" s="20"/>
      <c r="X34" s="20"/>
      <c r="Y34" s="20"/>
      <c r="Z34" s="20"/>
    </row>
    <row r="35" spans="1:26" s="16" customFormat="1" ht="15" customHeight="1" x14ac:dyDescent="0.25">
      <c r="A35" s="17" t="s">
        <v>30</v>
      </c>
      <c r="B35" s="15" t="s">
        <v>90</v>
      </c>
      <c r="C35" s="26"/>
      <c r="D35" s="25" t="s">
        <v>69</v>
      </c>
      <c r="E35" s="25" t="s">
        <v>82</v>
      </c>
      <c r="F35" s="18">
        <v>9874</v>
      </c>
      <c r="G35" s="18" t="s">
        <v>133</v>
      </c>
      <c r="H35" s="18" t="s">
        <v>133</v>
      </c>
      <c r="I35" s="18" t="s">
        <v>133</v>
      </c>
      <c r="J35" s="18"/>
      <c r="K35" s="18"/>
      <c r="L35" s="18">
        <v>215557</v>
      </c>
      <c r="M35" s="42" t="s">
        <v>133</v>
      </c>
      <c r="N35" s="42">
        <v>1</v>
      </c>
      <c r="O35" s="18">
        <v>9874</v>
      </c>
      <c r="P35" s="25" t="s">
        <v>18</v>
      </c>
      <c r="Q35" s="25" t="s">
        <v>101</v>
      </c>
      <c r="R35" s="25" t="s">
        <v>89</v>
      </c>
      <c r="S35" s="25" t="s">
        <v>155</v>
      </c>
      <c r="T35" s="18">
        <v>9874</v>
      </c>
      <c r="U35" s="19">
        <v>9873.48</v>
      </c>
      <c r="V35" s="19">
        <f t="shared" si="2"/>
        <v>0.52000000000043656</v>
      </c>
      <c r="W35" s="20"/>
      <c r="X35" s="20"/>
      <c r="Y35" s="20"/>
      <c r="Z35" s="20"/>
    </row>
    <row r="36" spans="1:26" s="16" customFormat="1" ht="15" customHeight="1" x14ac:dyDescent="0.25">
      <c r="A36" s="17" t="s">
        <v>30</v>
      </c>
      <c r="B36" s="15" t="s">
        <v>90</v>
      </c>
      <c r="C36" s="26"/>
      <c r="D36" s="25" t="s">
        <v>70</v>
      </c>
      <c r="E36" s="25" t="s">
        <v>83</v>
      </c>
      <c r="F36" s="18">
        <v>6011</v>
      </c>
      <c r="G36" s="18" t="s">
        <v>133</v>
      </c>
      <c r="H36" s="18" t="s">
        <v>133</v>
      </c>
      <c r="I36" s="18" t="s">
        <v>133</v>
      </c>
      <c r="J36" s="18"/>
      <c r="K36" s="18"/>
      <c r="L36" s="18">
        <v>205683</v>
      </c>
      <c r="M36" s="42" t="s">
        <v>133</v>
      </c>
      <c r="N36" s="42">
        <v>1</v>
      </c>
      <c r="O36" s="18">
        <v>6011</v>
      </c>
      <c r="P36" s="25" t="s">
        <v>18</v>
      </c>
      <c r="Q36" s="25" t="s">
        <v>102</v>
      </c>
      <c r="R36" s="25" t="s">
        <v>89</v>
      </c>
      <c r="S36" s="25" t="s">
        <v>156</v>
      </c>
      <c r="T36" s="18">
        <v>6011</v>
      </c>
      <c r="U36" s="19">
        <v>6010.1</v>
      </c>
      <c r="V36" s="19">
        <f t="shared" si="2"/>
        <v>0.8999999999996362</v>
      </c>
      <c r="W36" s="20"/>
      <c r="X36" s="20"/>
      <c r="Y36" s="20"/>
      <c r="Z36" s="20"/>
    </row>
    <row r="37" spans="1:26" s="16" customFormat="1" ht="15" customHeight="1" x14ac:dyDescent="0.25">
      <c r="A37" s="17" t="s">
        <v>30</v>
      </c>
      <c r="B37" s="15" t="s">
        <v>90</v>
      </c>
      <c r="C37" s="26"/>
      <c r="D37" s="25" t="s">
        <v>71</v>
      </c>
      <c r="E37" s="25" t="s">
        <v>84</v>
      </c>
      <c r="F37" s="18">
        <v>7265</v>
      </c>
      <c r="G37" s="18" t="s">
        <v>133</v>
      </c>
      <c r="H37" s="18" t="s">
        <v>133</v>
      </c>
      <c r="I37" s="18" t="s">
        <v>133</v>
      </c>
      <c r="J37" s="18"/>
      <c r="K37" s="18"/>
      <c r="L37" s="18">
        <v>199672</v>
      </c>
      <c r="M37" s="42" t="s">
        <v>133</v>
      </c>
      <c r="N37" s="42">
        <v>1</v>
      </c>
      <c r="O37" s="18">
        <v>7265</v>
      </c>
      <c r="P37" s="25" t="s">
        <v>18</v>
      </c>
      <c r="Q37" s="25" t="s">
        <v>103</v>
      </c>
      <c r="R37" s="25" t="s">
        <v>89</v>
      </c>
      <c r="S37" s="25" t="s">
        <v>157</v>
      </c>
      <c r="T37" s="18">
        <v>7265</v>
      </c>
      <c r="U37" s="19">
        <v>7264.32</v>
      </c>
      <c r="V37" s="19">
        <f t="shared" si="2"/>
        <v>0.68000000000029104</v>
      </c>
      <c r="W37" s="20"/>
      <c r="X37" s="20"/>
      <c r="Y37" s="20"/>
      <c r="Z37" s="20"/>
    </row>
    <row r="38" spans="1:26" s="16" customFormat="1" ht="15" customHeight="1" x14ac:dyDescent="0.25">
      <c r="A38" s="17" t="s">
        <v>30</v>
      </c>
      <c r="B38" s="15" t="s">
        <v>90</v>
      </c>
      <c r="C38" s="26"/>
      <c r="D38" s="25" t="s">
        <v>72</v>
      </c>
      <c r="E38" s="25" t="s">
        <v>85</v>
      </c>
      <c r="F38" s="18">
        <v>7265</v>
      </c>
      <c r="G38" s="18" t="s">
        <v>133</v>
      </c>
      <c r="H38" s="18" t="s">
        <v>133</v>
      </c>
      <c r="I38" s="18" t="s">
        <v>133</v>
      </c>
      <c r="J38" s="18"/>
      <c r="K38" s="18"/>
      <c r="L38" s="18">
        <v>192407</v>
      </c>
      <c r="M38" s="42" t="s">
        <v>133</v>
      </c>
      <c r="N38" s="42">
        <v>1</v>
      </c>
      <c r="O38" s="18">
        <v>7265</v>
      </c>
      <c r="P38" s="25" t="s">
        <v>18</v>
      </c>
      <c r="Q38" s="25" t="s">
        <v>104</v>
      </c>
      <c r="R38" s="25" t="s">
        <v>89</v>
      </c>
      <c r="S38" s="25" t="s">
        <v>158</v>
      </c>
      <c r="T38" s="18">
        <v>7265</v>
      </c>
      <c r="U38" s="19">
        <v>6981.29</v>
      </c>
      <c r="V38" s="19">
        <f t="shared" si="2"/>
        <v>283.71000000000004</v>
      </c>
      <c r="W38" s="20"/>
      <c r="X38" s="20"/>
      <c r="Y38" s="20"/>
      <c r="Z38" s="20"/>
    </row>
    <row r="39" spans="1:26" s="16" customFormat="1" ht="15" customHeight="1" x14ac:dyDescent="0.25">
      <c r="A39" s="17"/>
      <c r="B39" s="15" t="s">
        <v>90</v>
      </c>
      <c r="C39" s="26"/>
      <c r="D39" s="25" t="s">
        <v>73</v>
      </c>
      <c r="E39" s="25" t="s">
        <v>86</v>
      </c>
      <c r="F39" s="18">
        <v>2953</v>
      </c>
      <c r="G39" s="18" t="s">
        <v>133</v>
      </c>
      <c r="H39" s="18" t="s">
        <v>133</v>
      </c>
      <c r="I39" s="18" t="s">
        <v>133</v>
      </c>
      <c r="J39" s="18"/>
      <c r="K39" s="18"/>
      <c r="L39" s="18"/>
      <c r="M39" s="42"/>
      <c r="N39" s="41"/>
      <c r="O39" s="18"/>
      <c r="P39" s="25" t="s">
        <v>20</v>
      </c>
      <c r="Q39" s="25" t="s">
        <v>105</v>
      </c>
      <c r="R39" s="25"/>
      <c r="S39" s="25"/>
      <c r="T39" s="18"/>
      <c r="U39" s="19"/>
      <c r="V39" s="19"/>
      <c r="W39" s="20"/>
      <c r="X39" s="20"/>
      <c r="Y39" s="20"/>
      <c r="Z39" s="20"/>
    </row>
    <row r="40" spans="1:26" s="16" customFormat="1" ht="15" customHeight="1" x14ac:dyDescent="0.25">
      <c r="A40" s="17" t="s">
        <v>19</v>
      </c>
      <c r="B40" s="15" t="s">
        <v>90</v>
      </c>
      <c r="C40" s="26"/>
      <c r="D40" s="25" t="s">
        <v>74</v>
      </c>
      <c r="E40" s="25" t="s">
        <v>87</v>
      </c>
      <c r="F40" s="18">
        <v>9240</v>
      </c>
      <c r="G40" s="18" t="s">
        <v>133</v>
      </c>
      <c r="H40" s="18" t="s">
        <v>133</v>
      </c>
      <c r="I40" s="18" t="s">
        <v>133</v>
      </c>
      <c r="J40" s="18"/>
      <c r="K40" s="18"/>
      <c r="L40" s="18">
        <v>185142</v>
      </c>
      <c r="M40" s="42" t="s">
        <v>133</v>
      </c>
      <c r="N40" s="54">
        <v>1</v>
      </c>
      <c r="O40" s="18">
        <v>9240</v>
      </c>
      <c r="P40" s="25" t="s">
        <v>18</v>
      </c>
      <c r="Q40" s="25" t="s">
        <v>106</v>
      </c>
      <c r="R40" s="25" t="s">
        <v>89</v>
      </c>
      <c r="S40" s="25"/>
      <c r="T40" s="18"/>
      <c r="U40" s="19"/>
      <c r="V40" s="19"/>
      <c r="W40" s="20"/>
      <c r="X40" s="20"/>
      <c r="Y40" s="20"/>
      <c r="Z40" s="20"/>
    </row>
    <row r="41" spans="1:26" ht="15" customHeight="1" x14ac:dyDescent="0.25">
      <c r="A41" s="21"/>
      <c r="B41" s="22"/>
      <c r="C41" s="22"/>
      <c r="D41" s="23"/>
    </row>
    <row r="42" spans="1:26" ht="90.75" customHeight="1" x14ac:dyDescent="0.25">
      <c r="A42" s="102" t="s">
        <v>166</v>
      </c>
      <c r="B42" s="102"/>
      <c r="C42" s="102"/>
      <c r="D42" s="102"/>
    </row>
    <row r="43" spans="1:26" ht="21.75" customHeight="1" x14ac:dyDescent="0.25">
      <c r="A43" s="104" t="s">
        <v>131</v>
      </c>
      <c r="B43" s="104"/>
      <c r="C43" s="104"/>
      <c r="D43" s="104"/>
    </row>
    <row r="44" spans="1:26" ht="78" customHeight="1" x14ac:dyDescent="0.25">
      <c r="A44" s="102" t="s">
        <v>132</v>
      </c>
      <c r="B44" s="102"/>
      <c r="C44" s="102"/>
      <c r="D44" s="102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Hernández Hurtado</cp:lastModifiedBy>
  <cp:lastPrinted>2018-02-06T18:54:42Z</cp:lastPrinted>
  <dcterms:created xsi:type="dcterms:W3CDTF">2014-03-07T07:03:26Z</dcterms:created>
  <dcterms:modified xsi:type="dcterms:W3CDTF">2018-07-02T22:27:19Z</dcterms:modified>
</cp:coreProperties>
</file>