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3\Formatos AD 2023\2023 4T\PUBLICADOS\IMPORTACION\"/>
    </mc:Choice>
  </mc:AlternateContent>
  <bookViews>
    <workbookView xWindow="0" yWindow="0" windowWidth="20730" windowHeight="9000"/>
  </bookViews>
  <sheets>
    <sheet name="RESUMEN" sheetId="14" r:id="rId1"/>
    <sheet name="EXPEDICIONES" sheetId="13" r:id="rId2"/>
    <sheet name="EXPEDICIONES_2" sheetId="15" state="hidden" r:id="rId3"/>
    <sheet name="EXPEDICIONES_1 (2)" sheetId="16" state="hidden" r:id="rId4"/>
  </sheets>
  <definedNames>
    <definedName name="_xlnm._FilterDatabase" localSheetId="1" hidden="1">EXPEDICIONES!$A$13:$S$13</definedName>
    <definedName name="_xlnm._FilterDatabase" localSheetId="3" hidden="1">'EXPEDICIONES_1 (2)'!$A$13:$R$40</definedName>
    <definedName name="_xlnm._FilterDatabase" localSheetId="2" hidden="1">EXPEDICIONES_2!$A$13:$P$24</definedName>
  </definedNames>
  <calcPr calcId="162913"/>
</workbook>
</file>

<file path=xl/calcChain.xml><?xml version="1.0" encoding="utf-8"?>
<calcChain xmlns="http://schemas.openxmlformats.org/spreadsheetml/2006/main">
  <c r="H7" i="16" l="1"/>
  <c r="M14" i="16"/>
  <c r="N25" i="16" s="1"/>
  <c r="V14" i="16"/>
  <c r="M15" i="16"/>
  <c r="N15" i="16" s="1"/>
  <c r="V15" i="16"/>
  <c r="M16" i="16"/>
  <c r="V16" i="16"/>
  <c r="M17" i="16"/>
  <c r="V17" i="16"/>
  <c r="M18" i="16"/>
  <c r="N18" i="16" s="1"/>
  <c r="V18" i="16"/>
  <c r="M19" i="16"/>
  <c r="V19" i="16"/>
  <c r="M20" i="16"/>
  <c r="N20" i="16" s="1"/>
  <c r="V20" i="16"/>
  <c r="M21" i="16"/>
  <c r="N26" i="16" s="1"/>
  <c r="V21" i="16"/>
  <c r="M22" i="16"/>
  <c r="V22" i="16"/>
  <c r="M23" i="16"/>
  <c r="N23" i="16" s="1"/>
  <c r="V23" i="16"/>
  <c r="M24" i="16"/>
  <c r="N24" i="16"/>
  <c r="V24" i="16"/>
  <c r="M25" i="16"/>
  <c r="V25" i="16"/>
  <c r="M26" i="16"/>
  <c r="V26" i="16"/>
  <c r="M27" i="16"/>
  <c r="V28" i="16"/>
  <c r="V29" i="16"/>
  <c r="V30" i="16"/>
  <c r="V31" i="16"/>
  <c r="V32" i="16"/>
  <c r="V33" i="16"/>
  <c r="V34" i="16"/>
  <c r="V35" i="16"/>
  <c r="V36" i="16"/>
  <c r="V37" i="16"/>
  <c r="V38" i="16"/>
  <c r="H9" i="15"/>
  <c r="L14" i="15"/>
  <c r="L16" i="15"/>
  <c r="L17" i="15"/>
  <c r="L18" i="15"/>
  <c r="L20" i="15"/>
  <c r="L21" i="15"/>
  <c r="L22" i="15"/>
  <c r="L23" i="15"/>
  <c r="N17" i="16"/>
  <c r="N14" i="16"/>
  <c r="N19" i="16"/>
  <c r="N22" i="16" l="1"/>
  <c r="N21" i="16"/>
  <c r="N16" i="16"/>
</calcChain>
</file>

<file path=xl/sharedStrings.xml><?xml version="1.0" encoding="utf-8"?>
<sst xmlns="http://schemas.openxmlformats.org/spreadsheetml/2006/main" count="577" uniqueCount="262">
  <si>
    <t>No. DE FOLIO DE SOLICITUD</t>
  </si>
  <si>
    <t>FECHA/HORA DE RECEPCIÓN</t>
  </si>
  <si>
    <t>RESOLUCIÓN</t>
  </si>
  <si>
    <t>FECHA/HORA DE RESOLUCIÓN</t>
  </si>
  <si>
    <t>VIGENCIA</t>
  </si>
  <si>
    <t>NOMBRE/RAZÓN SOCIAL</t>
  </si>
  <si>
    <t>INFORMACIÓN GENERAL</t>
  </si>
  <si>
    <t>INFORMACIÓN ACTUALIZADA AL 31/12/2017</t>
  </si>
  <si>
    <t>UNIDAD DE MEDIDA (UdM): Kg</t>
  </si>
  <si>
    <t>FECHA DE PUBLICACIÓN: 07/02/2018</t>
  </si>
  <si>
    <t>PERIODO REPORTADO: 01-ENERO AL 31-DICIEMBRE DEL 2017</t>
  </si>
  <si>
    <t>IMPORTACIÓN</t>
  </si>
  <si>
    <t>ASIGNACIÓN DIRECTA</t>
  </si>
  <si>
    <t>Definiciones:</t>
  </si>
  <si>
    <t>SECRETARÍA DE ECONOMÍA CON INFORMACIÓN DE VUCEM Y SAT, SE, BANXICO, INEGI. BALANZA COMERCIAL DE MERCANCÍAS DE MÉXICO. SNIEG. INFORMACIÓN DE INTERÉS NACIONAL.</t>
  </si>
  <si>
    <t>SOLICITUDES DE ASIGNACIÓN</t>
  </si>
  <si>
    <t>CANCELACIONES A SOLICITUD DEL BENEFICIARIO</t>
  </si>
  <si>
    <t>No. DE FOLIO</t>
  </si>
  <si>
    <t>ACEPTADA</t>
  </si>
  <si>
    <t>NESTLE MEXICO SA DE CV</t>
  </si>
  <si>
    <t>RECHAZADA</t>
  </si>
  <si>
    <t>MONTO UTILIZADO (UdM)</t>
  </si>
  <si>
    <t>MONTO CANCELADO
(UdM)</t>
  </si>
  <si>
    <t>MONTO EXPEDIDO
(UdM)</t>
  </si>
  <si>
    <r>
      <t xml:space="preserve">FECHA DE CANCELACIÓN </t>
    </r>
    <r>
      <rPr>
        <b/>
        <vertAlign val="superscript"/>
        <sz val="11"/>
        <color indexed="8"/>
        <rFont val="Arial"/>
        <family val="2"/>
      </rPr>
      <t>3)</t>
    </r>
  </si>
  <si>
    <t>EXTRACTOS DE CAFÉ</t>
  </si>
  <si>
    <t>UNILATERAL</t>
  </si>
  <si>
    <t>PERIODO</t>
  </si>
  <si>
    <t>PRIMER SEMESTRE</t>
  </si>
  <si>
    <t>MODALIDAD</t>
  </si>
  <si>
    <t>MARCAS NESTLE SA DE CV</t>
  </si>
  <si>
    <t>RODINIA INTERNACIONAL SA DE CV</t>
  </si>
  <si>
    <t>ITAL VOGUE SA DE CV</t>
  </si>
  <si>
    <t>FABBRI MEXICO SA DE CV</t>
  </si>
  <si>
    <t>07/02/2017 20:02:16</t>
  </si>
  <si>
    <t>20/02/2017 18:03:53</t>
  </si>
  <si>
    <t>02/03/2017 20:57:33</t>
  </si>
  <si>
    <t>22/03/2017 17:51:50</t>
  </si>
  <si>
    <t>04/04/2017 11:59:25</t>
  </si>
  <si>
    <t>10/04/2017 17:42:09</t>
  </si>
  <si>
    <t>20/04/2017 15:30:09</t>
  </si>
  <si>
    <t>03/05/2017 13:24:20</t>
  </si>
  <si>
    <t>09/05/2017 18:52:33</t>
  </si>
  <si>
    <t>30/05/2017 09:16:35</t>
  </si>
  <si>
    <t>30/05/2017 09:32:15</t>
  </si>
  <si>
    <t>06/06/2017 11:11:55</t>
  </si>
  <si>
    <t>13/06/2017 21:38:42</t>
  </si>
  <si>
    <t>22/06/2017 16:48:38</t>
  </si>
  <si>
    <t>0201200400420179901000005</t>
  </si>
  <si>
    <t>0201200400220179901000043</t>
  </si>
  <si>
    <t>0201200400420179901000011</t>
  </si>
  <si>
    <t>0201200400420179901000014</t>
  </si>
  <si>
    <t>0201200400220171119000001</t>
  </si>
  <si>
    <t>0201200400420179901000024</t>
  </si>
  <si>
    <t>0201200400420179901000026</t>
  </si>
  <si>
    <t>0201200400420179901000034</t>
  </si>
  <si>
    <t>0201200400420179901000037</t>
  </si>
  <si>
    <t>0201200400420179901000047</t>
  </si>
  <si>
    <t>0201200400420179901000048</t>
  </si>
  <si>
    <t>0201200400420179901000052</t>
  </si>
  <si>
    <t>0201200400420179901000055</t>
  </si>
  <si>
    <t>0201200400220179901000109</t>
  </si>
  <si>
    <t>04/07/2017 10:57:19</t>
  </si>
  <si>
    <t>04/07/2017 17:19:57</t>
  </si>
  <si>
    <t>20/07/2017 11:48:16</t>
  </si>
  <si>
    <t>26/07/2017 18:31:16</t>
  </si>
  <si>
    <t>31/07/2017 11:53:06</t>
  </si>
  <si>
    <t>16/08/2017 17:51:47</t>
  </si>
  <si>
    <t>16/08/2017 17:58:39</t>
  </si>
  <si>
    <t>05/09/2017 18:51:08</t>
  </si>
  <si>
    <t>20/09/2017 16:13:38</t>
  </si>
  <si>
    <t>03/10/2017 11:29:05</t>
  </si>
  <si>
    <t>13/10/2017 12:32:46</t>
  </si>
  <si>
    <t>25/10/2017 11:10:59</t>
  </si>
  <si>
    <t>26/10/2017 15:48:26</t>
  </si>
  <si>
    <t>0201200400220179901000116</t>
  </si>
  <si>
    <t>0201200400220179901000119</t>
  </si>
  <si>
    <t>0201200400220179901000126</t>
  </si>
  <si>
    <t>0201200400420179901000076</t>
  </si>
  <si>
    <t>0201200400220179901000130</t>
  </si>
  <si>
    <t>0201200400420179901000087</t>
  </si>
  <si>
    <t>0201200400420179901000088</t>
  </si>
  <si>
    <t>0201200400420179901000095</t>
  </si>
  <si>
    <t>0201200400420179901000105</t>
  </si>
  <si>
    <t>0201200400420179901000112</t>
  </si>
  <si>
    <t>0201200400420179901000120</t>
  </si>
  <si>
    <t>0201200400420179901000124</t>
  </si>
  <si>
    <t>0201200400420179901000127</t>
  </si>
  <si>
    <t>CREMERIA SAN JOSE SA DE CV</t>
  </si>
  <si>
    <t>31/12/2017</t>
  </si>
  <si>
    <t>SEGUNDO SEMESTRE</t>
  </si>
  <si>
    <t>UTILIZACIÓN</t>
  </si>
  <si>
    <t>RESUMEN GLOBAL</t>
  </si>
  <si>
    <t>MONTO SOLICITADO 
(UdM)</t>
  </si>
  <si>
    <t>ASIGNACIÓN</t>
  </si>
  <si>
    <t>05/07/2017 16:35:24</t>
  </si>
  <si>
    <t>14/07/2017 17:42:57</t>
  </si>
  <si>
    <t>24/07/2017 14:37:18</t>
  </si>
  <si>
    <t>01/08/2017 18:51:55</t>
  </si>
  <si>
    <t>02/08/2017 12:34:40</t>
  </si>
  <si>
    <t>28/08/2017 12:45:20</t>
  </si>
  <si>
    <t>28/08/2017 12:46:12</t>
  </si>
  <si>
    <t>07/09/2017 12:43:54</t>
  </si>
  <si>
    <t>25/09/2017 15:15:38</t>
  </si>
  <si>
    <t>12/10/2017 18:23:26</t>
  </si>
  <si>
    <t>20/10/2017 19:26:06</t>
  </si>
  <si>
    <t>31/10/2017 12:49:37</t>
  </si>
  <si>
    <t>06/11/2017 13:52:12</t>
  </si>
  <si>
    <t>16/02/2017 16:40:07</t>
  </si>
  <si>
    <t>21/02/2017 17:39:56</t>
  </si>
  <si>
    <t>06/03/2017 21:29:17</t>
  </si>
  <si>
    <t>24/03/2017 14:48:34</t>
  </si>
  <si>
    <t>17/04/2017 18:43:00</t>
  </si>
  <si>
    <t>19/04/2017 10:04:17</t>
  </si>
  <si>
    <t>24/04/2017 09:48:31</t>
  </si>
  <si>
    <t>09/05/2017 14:21:04</t>
  </si>
  <si>
    <t>15/05/2017 13:45:28</t>
  </si>
  <si>
    <t>31/05/2017 11:37:04</t>
  </si>
  <si>
    <t>01/06/2017 12:14:35</t>
  </si>
  <si>
    <t>08/06/2017 13:07:19</t>
  </si>
  <si>
    <t>15/06/2017 18:22:06</t>
  </si>
  <si>
    <t>26/06/2017 10:09:40</t>
  </si>
  <si>
    <r>
      <t xml:space="preserve">ASIGNACIÓN: PRIMER SEMESTRE Y SEGUNDO SEMESTRE </t>
    </r>
    <r>
      <rPr>
        <b/>
        <vertAlign val="superscript"/>
        <sz val="11"/>
        <color indexed="8"/>
        <rFont val="Arial"/>
        <family val="2"/>
      </rPr>
      <t>1)</t>
    </r>
  </si>
  <si>
    <r>
      <t xml:space="preserve">MONTO NO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
(UdM)</t>
    </r>
  </si>
  <si>
    <t>LISTADO DE BENEFICIARIOS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</si>
  <si>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definitivas al 31 de Diciembre.</t>
    </r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</si>
  <si>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dictamina la cancelación del certificado a solicitud del beneficiario.
</t>
    </r>
    <r>
      <rPr>
        <b/>
        <sz val="11"/>
        <color indexed="8"/>
        <rFont val="Arial"/>
        <family val="2"/>
      </rPr>
      <t xml:space="preserve">Nota: </t>
    </r>
    <r>
      <rPr>
        <sz val="11"/>
        <color indexed="8"/>
        <rFont val="Arial"/>
        <family val="2"/>
      </rPr>
      <t>Si la fecha de cancelación es posterior a la fecha del vencimiento del certificado, se debe a que el usuario puede cancelar su certificado hasta la fecha del vencimiento, y se tiene un plazo de aproximadamente siete días para dictaminar su cancelación.</t>
    </r>
  </si>
  <si>
    <t>N/A</t>
  </si>
  <si>
    <t>MONTO INDICADO EN FACTURA COMERCIAL</t>
  </si>
  <si>
    <t>17EXT001418/9901</t>
  </si>
  <si>
    <t>17EXT001517/9901</t>
  </si>
  <si>
    <t>17EXT001823/9901</t>
  </si>
  <si>
    <t>17EXT002290/9901</t>
  </si>
  <si>
    <t>17EXT003196/1119</t>
  </si>
  <si>
    <t>17EXT003253/9901</t>
  </si>
  <si>
    <t>17EXT003363/9901</t>
  </si>
  <si>
    <t>17EXT003921/9901</t>
  </si>
  <si>
    <t>17EXT004089/9901</t>
  </si>
  <si>
    <t>17EXT004580/9901</t>
  </si>
  <si>
    <t>17EXT004587/9901</t>
  </si>
  <si>
    <t>17EXT004833/9901</t>
  </si>
  <si>
    <t>17EXT005105/9901</t>
  </si>
  <si>
    <t>17EXT005586/9901</t>
  </si>
  <si>
    <t>17EXT005904/9901</t>
  </si>
  <si>
    <t>17EXT006177/9901</t>
  </si>
  <si>
    <t>17EXT006501/9901</t>
  </si>
  <si>
    <t>17EXT006560/9901</t>
  </si>
  <si>
    <t>17EXT007305/9901</t>
  </si>
  <si>
    <t>17EXT007306/9901</t>
  </si>
  <si>
    <t>17EXT007775/9901</t>
  </si>
  <si>
    <t>17EXT008392/9901</t>
  </si>
  <si>
    <t>17EXT008855/9901</t>
  </si>
  <si>
    <t>17EXT009220/9901</t>
  </si>
  <si>
    <t>No. DE CERTIFICADO</t>
  </si>
  <si>
    <t>UTILIZACIÓN DEL 70% DEL TOTAL ASIGNADO EN EL PRIMER SEMESTRE</t>
  </si>
  <si>
    <t>CRITERIOS DE ASIGNACIÓN: SEGUNDO SEMESTRE</t>
  </si>
  <si>
    <t>CRITERIOS DE ASIGNACIÓN: PRIMER SEMESTRE</t>
  </si>
  <si>
    <t>MONTO TOTAL PRIMER SEMESTRE: 186,200 Kg.</t>
  </si>
  <si>
    <t>MONTO TOTAL SEGUNDO SEMESTRE: 255,237 Kg.</t>
  </si>
  <si>
    <t>MONTO MÁXIMO POR BENEFICIARIO: 93,100 Kg.</t>
  </si>
  <si>
    <r>
      <rPr>
        <b/>
        <sz val="11"/>
        <color indexed="8"/>
        <rFont val="Arial"/>
        <family val="2"/>
      </rPr>
      <t>1) Criterios de Asignación:
- Primer Semestre:</t>
    </r>
    <r>
      <rPr>
        <sz val="11"/>
        <color indexed="8"/>
        <rFont val="Arial"/>
        <family val="2"/>
      </rPr>
      <t xml:space="preserve"> </t>
    </r>
    <r>
      <rPr>
        <sz val="11"/>
        <rFont val="Arial"/>
        <family val="2"/>
      </rPr>
      <t>Se asignará conforme al monto que señale la copia de la factura comercial, hasta por una cantidad semestral máxima por solicitante de 93.1 toneladas.</t>
    </r>
    <r>
      <rPr>
        <sz val="11"/>
        <color indexed="8"/>
        <rFont val="Arial"/>
        <family val="2"/>
      </rPr>
      <t xml:space="preserve">
</t>
    </r>
    <r>
      <rPr>
        <b/>
        <sz val="11"/>
        <color indexed="8"/>
        <rFont val="Arial"/>
        <family val="2"/>
      </rPr>
      <t>- Segundo Semestre:</t>
    </r>
    <r>
      <rPr>
        <sz val="11"/>
        <color indexed="8"/>
        <rFont val="Arial"/>
        <family val="2"/>
      </rPr>
      <t xml:space="preserve"> Se asignará a los solicitantes que no hayan sido beneficiados en el primer semestre y a los beneficiadios con antecedentes, siempre y cuando compruebe la utilización del 70% de la asignación del primer semestre.</t>
    </r>
  </si>
  <si>
    <t>186.2 Tons más lo no asignado en 1° semestre</t>
  </si>
  <si>
    <t>MONTO SOLICITADO 
(UdM)
(A)</t>
  </si>
  <si>
    <t>MONTO INDICADO EN FACTURA COMERCIAL (B)</t>
  </si>
  <si>
    <t>MONTO INDICADO EN FACTURA COMERCIAL
[C]</t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</si>
  <si>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ingresa el trámite de cancelación.</t>
    </r>
  </si>
  <si>
    <t>AMPLIACIÓN</t>
  </si>
  <si>
    <t>CRITERIOS DE ASIGNACIÓN</t>
  </si>
  <si>
    <r>
      <rPr>
        <b/>
        <sz val="11"/>
        <color indexed="8"/>
        <rFont val="Arial"/>
        <family val="2"/>
      </rPr>
      <t>1) Criterios de Asignación:
- Primer Semestre:</t>
    </r>
    <r>
      <rPr>
        <sz val="11"/>
        <color indexed="8"/>
        <rFont val="Arial"/>
        <family val="2"/>
      </rPr>
      <t xml:space="preserve"> S</t>
    </r>
    <r>
      <rPr>
        <sz val="11"/>
        <rFont val="Arial"/>
        <family val="2"/>
      </rPr>
      <t>e asignará lo menor entre el Monto Solicitado [A] y el Monto Indicado en la Factura Comercial [B], hasta por una cantidad máxima por solicitante de 93,100 kg.</t>
    </r>
    <r>
      <rPr>
        <sz val="11"/>
        <color indexed="8"/>
        <rFont val="Arial"/>
        <family val="2"/>
      </rPr>
      <t xml:space="preserve">
</t>
    </r>
    <r>
      <rPr>
        <b/>
        <sz val="11"/>
        <color indexed="8"/>
        <rFont val="Arial"/>
        <family val="2"/>
      </rPr>
      <t>- Segundo Semestre:</t>
    </r>
    <r>
      <rPr>
        <sz val="11"/>
        <color indexed="8"/>
        <rFont val="Arial"/>
        <family val="2"/>
      </rPr>
      <t xml:space="preserve"> Se asignará lo menor entre el Monto Solicitado [A] y el Monto Indicado en la Factura [C], hasta por una cantidad máxima por solicitante de 93,100 kg. Los beneficiarios del primer semestre deberán comprobar la utilización del 70% de la asignación del primer semestre.</t>
    </r>
  </si>
  <si>
    <t>BIENES TEXTILES CLASIFICADOS EN EL CAPÍTULO 62</t>
  </si>
  <si>
    <t>RESOLUCIÓN DE LA ASIGNACIÓN</t>
  </si>
  <si>
    <r>
      <t xml:space="preserve">FECHA DE CANCELACIÓN </t>
    </r>
    <r>
      <rPr>
        <b/>
        <vertAlign val="superscript"/>
        <sz val="11"/>
        <rFont val="Arial"/>
        <family val="2"/>
      </rPr>
      <t>3)</t>
    </r>
  </si>
  <si>
    <t>ESTÁTUS DEL TRÁMITE</t>
  </si>
  <si>
    <t>VIGENCIA DE LA ASIGNACIÓN</t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</si>
  <si>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</si>
  <si>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</si>
  <si>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</si>
  <si>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</si>
  <si>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</si>
  <si>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</si>
  <si>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</si>
  <si>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</si>
  <si>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</si>
  <si>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</si>
  <si>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(H)</t>
  </si>
  <si>
    <t>(I)</t>
  </si>
  <si>
    <t>TLC-CENTROAMÉRICA</t>
  </si>
  <si>
    <t>Ciclo del Cupo</t>
  </si>
  <si>
    <t>Unidad de Medida (UdM)</t>
  </si>
  <si>
    <t>Monto Total del Cupo</t>
  </si>
  <si>
    <t>Monto Total Solicitado</t>
  </si>
  <si>
    <t>Monto Total Asignado</t>
  </si>
  <si>
    <t>Monto Total No Asignado</t>
  </si>
  <si>
    <t>Monto Total Expedido</t>
  </si>
  <si>
    <t>Monto Total Utilizado</t>
  </si>
  <si>
    <t>Monto Total No Utilizado</t>
  </si>
  <si>
    <t>Monto Total Cancelado</t>
  </si>
  <si>
    <t>Saldo Disponible</t>
  </si>
  <si>
    <t>Nivel de Utilización</t>
  </si>
  <si>
    <t>(J)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</si>
  <si>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</si>
  <si>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</si>
  <si>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</t>
    </r>
    <r>
      <rPr>
        <b/>
        <sz val="11"/>
        <rFont val="Arial"/>
        <family val="2"/>
      </rPr>
      <t/>
    </r>
  </si>
  <si>
    <r>
      <t xml:space="preserve">(C)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</si>
  <si>
    <r>
      <t>(D) Monto Total No Asignado:</t>
    </r>
    <r>
      <rPr>
        <sz val="11"/>
        <rFont val="Arial"/>
        <family val="2"/>
      </rPr>
      <t xml:space="preserve"> Es la diferencia del Monto Total del Cupo y/o Subcupo menos el Monto Total Asignado.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</si>
  <si>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(E) Monto Total Expedido:</t>
    </r>
    <r>
      <rPr>
        <sz val="11"/>
        <rFont val="Arial"/>
        <family val="2"/>
      </rPr>
      <t xml:space="preserve"> Suma del monto amparado por los certificados de cupo expedidos por la Secretaría de Economía a los beneficiarios del cupo, expresado en la unidad de medida correspondiente.</t>
    </r>
  </si>
  <si>
    <r>
      <rPr>
        <b/>
        <sz val="11"/>
        <rFont val="Arial"/>
        <family val="2"/>
      </rPr>
      <t>(F) Monto Total Utilizado:</t>
    </r>
    <r>
      <rPr>
        <sz val="11"/>
        <rFont val="Arial"/>
        <family val="2"/>
      </rPr>
      <t xml:space="preserve"> Suma del monto ejercido por cada beneficiario, declarado en los pedimentos de importación validados ante el SAT, expresado en la unidad de medida correspondiente.</t>
    </r>
  </si>
  <si>
    <r>
      <rPr>
        <b/>
        <sz val="11"/>
        <rFont val="Arial"/>
        <family val="2"/>
      </rPr>
      <t>(G)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el SAT, incluyendo el monto de los certificados desistidos por los beneficiarios.</t>
    </r>
  </si>
  <si>
    <r>
      <rPr>
        <b/>
        <sz val="11"/>
        <rFont val="Arial"/>
        <family val="2"/>
      </rPr>
      <t>(H)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</si>
  <si>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t xml:space="preserve">(I) Saldo disponible: </t>
    </r>
    <r>
      <rPr>
        <sz val="11"/>
        <rFont val="Arial"/>
        <family val="2"/>
      </rPr>
      <t xml:space="preserve">Se refiere al monto total del cupo no asignado, que se obtiene de la diferencia del Monto Total del Cupo menos el Monto Total Asignado. 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>(i) Se publica únicamente cuando la fecha de actualización de la información es menor que la vigencia del cupo.</t>
    </r>
  </si>
  <si>
    <r>
      <rPr>
        <b/>
        <sz val="11"/>
        <rFont val="Arial"/>
        <family val="2"/>
      </rPr>
      <t>(J)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 xml:space="preserve">Proporción de lo utilizado respecto del total del cupo y/o subcupo. 
</t>
    </r>
    <r>
      <rPr>
        <b/>
        <sz val="11"/>
        <color indexed="8"/>
        <rFont val="Arial"/>
        <family val="2"/>
      </rPr>
      <t/>
    </r>
  </si>
  <si>
    <r>
      <t xml:space="preserve">1) Criterios de Asignación: </t>
    </r>
    <r>
      <rPr>
        <sz val="11"/>
        <color indexed="8"/>
        <rFont val="Arial"/>
        <family val="2"/>
      </rPr>
      <t>Se asigna lo menor entre el Monto Solicitado y el Monto Indicado en el Certificado de Origen-Cupo expedido por el Gobierno de Costa Rica, El Salvador, Guatemala, Honduras o Nicaragua (según el origen de la mercancía).</t>
    </r>
  </si>
  <si>
    <t>CU FOUNDATIONS SA DE CV</t>
  </si>
  <si>
    <t>23/01/2023 18:33:18</t>
  </si>
  <si>
    <t>0201200400220233260000001</t>
  </si>
  <si>
    <t>27/01/2023 14:03:26</t>
  </si>
  <si>
    <t>0201200400420233260000001</t>
  </si>
  <si>
    <t>02/03/2023 12:30:58</t>
  </si>
  <si>
    <t>0201200400420233260000002</t>
  </si>
  <si>
    <t>15/03/2023 11:23:10</t>
  </si>
  <si>
    <t>0201200400420233260000003</t>
  </si>
  <si>
    <t>26/01/2023 18:15:04</t>
  </si>
  <si>
    <t>31/12/2023</t>
  </si>
  <si>
    <t>31/01/2023 19:36:52</t>
  </si>
  <si>
    <t>07/03/2023 20:03:59</t>
  </si>
  <si>
    <t>17/03/2023 20:47:42</t>
  </si>
  <si>
    <t>23AZU000112/3260</t>
  </si>
  <si>
    <t>23AZU000160/3260</t>
  </si>
  <si>
    <t>23AZU000271/3260</t>
  </si>
  <si>
    <t>23AZU000308/3260</t>
  </si>
  <si>
    <t>SECRETARÍA DE ECONOMÍA CON INFORMACIÓN DE VUCEM Y OPERACIONES DE COMERCIO EXTERIOR (ANAM)</t>
  </si>
  <si>
    <t>01-enero de 2023 al 31-diciembre de 2023</t>
  </si>
  <si>
    <t>11/04/2023 15:32:26</t>
  </si>
  <si>
    <t>0201200400420233260000004</t>
  </si>
  <si>
    <t>12/06/2023 12:33:40</t>
  </si>
  <si>
    <t>0201200400420233260000005</t>
  </si>
  <si>
    <t>11/08/2023 10:37:38</t>
  </si>
  <si>
    <t>0201200400420233260000006</t>
  </si>
  <si>
    <t>17/04/2023 20:50:50</t>
  </si>
  <si>
    <t>15/06/2023 18:27:36</t>
  </si>
  <si>
    <t>11/08/2023 18:41:17</t>
  </si>
  <si>
    <t>23AZU000414/3260</t>
  </si>
  <si>
    <t>23AZU000615/3260</t>
  </si>
  <si>
    <t>23AZU000904/3260</t>
  </si>
  <si>
    <t>MONTO SOLICITADO 
(PIEZA)
[A]</t>
  </si>
  <si>
    <t>MONTO CERTIFICADO DE ORIGEN-CUPO (PIEZA)
[B]</t>
  </si>
  <si>
    <t>MONTO EXPEDIDO
(PIEZA)</t>
  </si>
  <si>
    <r>
      <t xml:space="preserve">MONTO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(PIEZA)</t>
    </r>
  </si>
  <si>
    <t>MONTO NO UTILIZADO (PIEZA)</t>
  </si>
  <si>
    <t>MONTO CANCELADO
(PIEZA)</t>
  </si>
  <si>
    <t>MONTO EXPEDIDO (MCE)</t>
  </si>
  <si>
    <t>MCE</t>
  </si>
  <si>
    <t>UNIDAD DE MEDIDA (UdM): MCE</t>
  </si>
  <si>
    <r>
      <t xml:space="preserve">MONTO ASIGNADO </t>
    </r>
    <r>
      <rPr>
        <b/>
        <vertAlign val="superscript"/>
        <sz val="11"/>
        <color indexed="8"/>
        <rFont val="Arial"/>
        <family val="2"/>
      </rPr>
      <t>1)</t>
    </r>
    <r>
      <rPr>
        <b/>
        <sz val="11"/>
        <color indexed="8"/>
        <rFont val="Arial"/>
        <family val="2"/>
      </rPr>
      <t xml:space="preserve">
(PIEZA)</t>
    </r>
  </si>
  <si>
    <t>17/11/2023 15:49:55</t>
  </si>
  <si>
    <t>0201200400420233260000007</t>
  </si>
  <si>
    <t>29/11/2023 19:07:35</t>
  </si>
  <si>
    <t>23AZU001192/3260</t>
  </si>
  <si>
    <r>
      <rPr>
        <b/>
        <sz val="11"/>
        <rFont val="Arial"/>
        <family val="2"/>
      </rPr>
      <t xml:space="preserve">2) </t>
    </r>
    <r>
      <rPr>
        <sz val="11"/>
        <rFont val="Arial"/>
        <family val="2"/>
      </rPr>
      <t xml:space="preserve">Cifras oportunas al 07 de enero de 2024.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</si>
  <si>
    <t>INFORMACIÓN ACTUALIZADA AL 31/12/2023</t>
  </si>
  <si>
    <t>PERIODO REPORTADO: 01-ENERO DE 2023 AL 31-DICIEMBRE DE 2023</t>
  </si>
  <si>
    <t>FECHA DE PUBLICACIÓN: 30/01/2024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</si>
</sst>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0.0%"/>
  </numFmts>
  <fonts count="13" x14ac:knownFonts="1">
    <font>
      <sz val="11"/>
      <color indexed="8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b/>
      <vertAlign val="superscript"/>
      <sz val="11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0000"/>
        <bgColor theme="0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43" fontId="7" fillId="0" borderId="0" applyFont="0" applyFill="0" applyBorder="0" applyAlignment="0" applyProtection="0"/>
    <xf numFmtId="0" fontId="9" fillId="0" borderId="0"/>
    <xf numFmtId="0" fontId="9" fillId="0" borderId="0"/>
    <xf numFmtId="0" fontId="7" fillId="0" borderId="0"/>
    <xf numFmtId="0" fontId="8" fillId="0" borderId="0"/>
    <xf numFmtId="0" fontId="7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102">
    <xf numFmtId="0" fontId="0" fillId="0" borderId="0" xfId="0"/>
    <xf numFmtId="49" fontId="4" fillId="0" borderId="1" xfId="6" applyNumberFormat="1" applyFont="1" applyBorder="1" applyAlignment="1">
      <alignment vertical="center"/>
    </xf>
    <xf numFmtId="0" fontId="10" fillId="2" borderId="1" xfId="2" applyFont="1" applyFill="1" applyBorder="1" applyAlignment="1">
      <alignment horizontal="center" vertical="center" wrapText="1"/>
    </xf>
    <xf numFmtId="3" fontId="10" fillId="3" borderId="1" xfId="2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0" fontId="10" fillId="2" borderId="2" xfId="2" applyFont="1" applyFill="1" applyBorder="1" applyAlignment="1">
      <alignment vertical="center"/>
    </xf>
    <xf numFmtId="0" fontId="10" fillId="2" borderId="3" xfId="2" applyFont="1" applyFill="1" applyBorder="1" applyAlignment="1">
      <alignment vertical="center"/>
    </xf>
    <xf numFmtId="49" fontId="4" fillId="0" borderId="1" xfId="6" applyNumberFormat="1" applyFont="1" applyFill="1" applyBorder="1" applyAlignment="1">
      <alignment vertical="center"/>
    </xf>
    <xf numFmtId="3" fontId="1" fillId="0" borderId="1" xfId="6" applyNumberFormat="1" applyFont="1" applyBorder="1" applyAlignment="1">
      <alignment horizontal="right" vertical="center"/>
    </xf>
    <xf numFmtId="49" fontId="4" fillId="0" borderId="1" xfId="6" applyNumberFormat="1" applyFont="1" applyBorder="1" applyAlignment="1">
      <alignment vertical="center" wrapText="1"/>
    </xf>
    <xf numFmtId="0" fontId="3" fillId="4" borderId="0" xfId="0" applyFont="1" applyFill="1" applyAlignment="1">
      <alignment vertical="center"/>
    </xf>
    <xf numFmtId="0" fontId="1" fillId="0" borderId="1" xfId="6" applyFont="1" applyFill="1" applyBorder="1" applyAlignment="1">
      <alignment horizontal="center" vertical="center"/>
    </xf>
    <xf numFmtId="49" fontId="2" fillId="4" borderId="1" xfId="6" applyNumberFormat="1" applyFont="1" applyFill="1" applyBorder="1" applyAlignment="1">
      <alignment vertical="center"/>
    </xf>
    <xf numFmtId="3" fontId="1" fillId="4" borderId="1" xfId="6" applyNumberFormat="1" applyFont="1" applyFill="1" applyBorder="1" applyAlignment="1">
      <alignment horizontal="right" vertical="center"/>
    </xf>
    <xf numFmtId="0" fontId="3" fillId="4" borderId="1" xfId="0" applyFont="1" applyFill="1" applyBorder="1" applyAlignment="1">
      <alignment horizontal="center" vertical="center"/>
    </xf>
    <xf numFmtId="0" fontId="0" fillId="4" borderId="0" xfId="0" applyFill="1" applyAlignment="1">
      <alignment vertical="center"/>
    </xf>
    <xf numFmtId="0" fontId="11" fillId="4" borderId="1" xfId="0" applyFont="1" applyFill="1" applyBorder="1" applyAlignment="1">
      <alignment horizontal="left" vertical="center"/>
    </xf>
    <xf numFmtId="3" fontId="11" fillId="4" borderId="1" xfId="0" applyNumberFormat="1" applyFont="1" applyFill="1" applyBorder="1" applyAlignment="1">
      <alignment horizontal="center" vertical="center"/>
    </xf>
    <xf numFmtId="3" fontId="3" fillId="4" borderId="1" xfId="6" applyNumberFormat="1" applyFont="1" applyFill="1" applyBorder="1" applyAlignment="1">
      <alignment horizontal="center" vertical="center"/>
    </xf>
    <xf numFmtId="0" fontId="3" fillId="4" borderId="1" xfId="6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horizontal="center" vertical="center"/>
    </xf>
    <xf numFmtId="22" fontId="11" fillId="4" borderId="0" xfId="0" applyNumberFormat="1" applyFont="1" applyFill="1" applyBorder="1" applyAlignment="1">
      <alignment horizontal="center" vertical="center"/>
    </xf>
    <xf numFmtId="3" fontId="11" fillId="4" borderId="0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/>
    </xf>
    <xf numFmtId="3" fontId="11" fillId="5" borderId="1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10" fillId="3" borderId="2" xfId="2" applyFont="1" applyFill="1" applyBorder="1" applyAlignment="1">
      <alignment vertical="center"/>
    </xf>
    <xf numFmtId="0" fontId="10" fillId="3" borderId="3" xfId="2" applyFont="1" applyFill="1" applyBorder="1" applyAlignment="1">
      <alignment vertical="center"/>
    </xf>
    <xf numFmtId="0" fontId="10" fillId="3" borderId="5" xfId="2" applyFont="1" applyFill="1" applyBorder="1" applyAlignment="1">
      <alignment vertical="center"/>
    </xf>
    <xf numFmtId="3" fontId="1" fillId="0" borderId="1" xfId="6" applyNumberFormat="1" applyFont="1" applyFill="1" applyBorder="1" applyAlignment="1">
      <alignment horizontal="right" vertical="center"/>
    </xf>
    <xf numFmtId="0" fontId="0" fillId="4" borderId="0" xfId="0" applyFill="1" applyAlignment="1">
      <alignment vertical="center" wrapText="1"/>
    </xf>
    <xf numFmtId="0" fontId="12" fillId="7" borderId="0" xfId="0" applyFont="1" applyFill="1" applyAlignment="1">
      <alignment vertical="center" wrapText="1"/>
    </xf>
    <xf numFmtId="3" fontId="3" fillId="4" borderId="0" xfId="0" applyNumberFormat="1" applyFont="1" applyFill="1" applyAlignment="1">
      <alignment vertical="center"/>
    </xf>
    <xf numFmtId="0" fontId="2" fillId="2" borderId="1" xfId="2" applyFont="1" applyFill="1" applyBorder="1" applyAlignment="1">
      <alignment horizontal="center" vertical="center" wrapText="1"/>
    </xf>
    <xf numFmtId="0" fontId="2" fillId="8" borderId="1" xfId="2" applyFont="1" applyFill="1" applyBorder="1" applyAlignment="1">
      <alignment horizontal="center" vertical="center" wrapText="1"/>
    </xf>
    <xf numFmtId="164" fontId="11" fillId="4" borderId="1" xfId="7" applyNumberFormat="1" applyFont="1" applyFill="1" applyBorder="1" applyAlignment="1">
      <alignment horizontal="center" vertical="center"/>
    </xf>
    <xf numFmtId="9" fontId="11" fillId="4" borderId="1" xfId="7" applyNumberFormat="1" applyFont="1" applyFill="1" applyBorder="1" applyAlignment="1">
      <alignment horizontal="center" vertical="center"/>
    </xf>
    <xf numFmtId="0" fontId="10" fillId="2" borderId="5" xfId="2" applyFont="1" applyFill="1" applyBorder="1" applyAlignment="1">
      <alignment vertical="center"/>
    </xf>
    <xf numFmtId="0" fontId="2" fillId="5" borderId="1" xfId="2" applyFont="1" applyFill="1" applyBorder="1" applyAlignment="1">
      <alignment horizontal="center" vertical="center" wrapText="1"/>
    </xf>
    <xf numFmtId="49" fontId="11" fillId="4" borderId="0" xfId="0" applyNumberFormat="1" applyFont="1" applyFill="1" applyBorder="1" applyAlignment="1">
      <alignment vertical="center"/>
    </xf>
    <xf numFmtId="0" fontId="10" fillId="5" borderId="1" xfId="2" applyFont="1" applyFill="1" applyBorder="1" applyAlignment="1">
      <alignment horizontal="center" vertical="center" wrapText="1"/>
    </xf>
    <xf numFmtId="3" fontId="11" fillId="6" borderId="1" xfId="0" applyNumberFormat="1" applyFont="1" applyFill="1" applyBorder="1" applyAlignment="1">
      <alignment horizontal="center" vertical="center"/>
    </xf>
    <xf numFmtId="3" fontId="11" fillId="4" borderId="0" xfId="0" applyNumberFormat="1" applyFont="1" applyFill="1" applyBorder="1" applyAlignment="1">
      <alignment vertical="center"/>
    </xf>
    <xf numFmtId="3" fontId="11" fillId="4" borderId="1" xfId="0" applyNumberFormat="1" applyFont="1" applyFill="1" applyBorder="1" applyAlignment="1">
      <alignment vertical="center"/>
    </xf>
    <xf numFmtId="3" fontId="11" fillId="4" borderId="1" xfId="0" applyNumberFormat="1" applyFont="1" applyFill="1" applyBorder="1" applyAlignment="1">
      <alignment horizontal="right" vertical="center"/>
    </xf>
    <xf numFmtId="164" fontId="11" fillId="4" borderId="0" xfId="7" applyNumberFormat="1" applyFont="1" applyFill="1" applyBorder="1" applyAlignment="1">
      <alignment vertical="center"/>
    </xf>
    <xf numFmtId="9" fontId="12" fillId="7" borderId="0" xfId="7" applyFont="1" applyFill="1" applyAlignment="1">
      <alignment vertical="center" wrapText="1"/>
    </xf>
    <xf numFmtId="3" fontId="11" fillId="9" borderId="0" xfId="0" applyNumberFormat="1" applyFont="1" applyFill="1" applyBorder="1" applyAlignment="1">
      <alignment horizontal="center" vertical="center"/>
    </xf>
    <xf numFmtId="9" fontId="11" fillId="4" borderId="1" xfId="7" applyFont="1" applyFill="1" applyBorder="1" applyAlignment="1">
      <alignment horizontal="center" vertical="center"/>
    </xf>
    <xf numFmtId="9" fontId="3" fillId="4" borderId="0" xfId="7" applyFont="1" applyFill="1" applyAlignment="1">
      <alignment vertical="center"/>
    </xf>
    <xf numFmtId="0" fontId="10" fillId="5" borderId="2" xfId="2" applyFont="1" applyFill="1" applyBorder="1" applyAlignment="1">
      <alignment vertical="center"/>
    </xf>
    <xf numFmtId="0" fontId="10" fillId="5" borderId="3" xfId="2" applyFont="1" applyFill="1" applyBorder="1" applyAlignment="1">
      <alignment vertical="center"/>
    </xf>
    <xf numFmtId="0" fontId="10" fillId="5" borderId="5" xfId="2" applyFont="1" applyFill="1" applyBorder="1" applyAlignment="1">
      <alignment vertical="center"/>
    </xf>
    <xf numFmtId="0" fontId="11" fillId="4" borderId="0" xfId="0" applyFont="1" applyFill="1" applyBorder="1" applyAlignment="1">
      <alignment vertical="center"/>
    </xf>
    <xf numFmtId="0" fontId="11" fillId="4" borderId="0" xfId="0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right" vertical="center"/>
    </xf>
    <xf numFmtId="0" fontId="10" fillId="2" borderId="6" xfId="4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2" fillId="10" borderId="7" xfId="0" applyFont="1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 wrapText="1"/>
    </xf>
    <xf numFmtId="49" fontId="4" fillId="4" borderId="1" xfId="6" applyNumberFormat="1" applyFont="1" applyFill="1" applyBorder="1" applyAlignment="1">
      <alignment vertical="center"/>
    </xf>
    <xf numFmtId="0" fontId="10" fillId="2" borderId="1" xfId="4" applyFont="1" applyFill="1" applyBorder="1" applyAlignment="1">
      <alignment horizontal="center" vertical="center"/>
    </xf>
    <xf numFmtId="0" fontId="2" fillId="2" borderId="1" xfId="4" applyFont="1" applyFill="1" applyBorder="1" applyAlignment="1">
      <alignment horizontal="center" vertical="center" wrapText="1"/>
    </xf>
    <xf numFmtId="0" fontId="11" fillId="4" borderId="0" xfId="0" applyFont="1" applyFill="1" applyAlignment="1">
      <alignment vertical="center"/>
    </xf>
    <xf numFmtId="0" fontId="12" fillId="7" borderId="0" xfId="0" applyFont="1" applyFill="1" applyAlignment="1">
      <alignment horizontal="left" vertical="center"/>
    </xf>
    <xf numFmtId="49" fontId="2" fillId="0" borderId="1" xfId="6" applyNumberFormat="1" applyFont="1" applyFill="1" applyBorder="1" applyAlignment="1">
      <alignment horizontal="center" vertical="center"/>
    </xf>
    <xf numFmtId="49" fontId="2" fillId="4" borderId="1" xfId="6" applyNumberFormat="1" applyFont="1" applyFill="1" applyBorder="1" applyAlignment="1">
      <alignment horizontal="center" vertical="center"/>
    </xf>
    <xf numFmtId="0" fontId="1" fillId="0" borderId="1" xfId="6" applyFont="1" applyFill="1" applyBorder="1" applyAlignment="1">
      <alignment horizontal="right" vertical="center"/>
    </xf>
    <xf numFmtId="0" fontId="4" fillId="2" borderId="7" xfId="0" applyFont="1" applyFill="1" applyBorder="1" applyAlignment="1">
      <alignment horizontal="center" vertical="center" wrapText="1"/>
    </xf>
    <xf numFmtId="3" fontId="3" fillId="4" borderId="0" xfId="6" applyNumberFormat="1" applyFont="1" applyFill="1" applyBorder="1" applyAlignment="1">
      <alignment horizontal="center" vertical="center"/>
    </xf>
    <xf numFmtId="0" fontId="3" fillId="4" borderId="0" xfId="6" applyFont="1" applyFill="1" applyBorder="1" applyAlignment="1">
      <alignment horizontal="center" vertical="center"/>
    </xf>
    <xf numFmtId="3" fontId="10" fillId="5" borderId="2" xfId="2" applyNumberFormat="1" applyFont="1" applyFill="1" applyBorder="1" applyAlignment="1">
      <alignment vertical="center"/>
    </xf>
    <xf numFmtId="3" fontId="10" fillId="5" borderId="5" xfId="2" applyNumberFormat="1" applyFont="1" applyFill="1" applyBorder="1" applyAlignment="1">
      <alignment vertical="center"/>
    </xf>
    <xf numFmtId="3" fontId="10" fillId="5" borderId="4" xfId="2" applyNumberFormat="1" applyFont="1" applyFill="1" applyBorder="1" applyAlignment="1">
      <alignment horizontal="center" vertical="center" wrapText="1"/>
    </xf>
    <xf numFmtId="3" fontId="10" fillId="2" borderId="1" xfId="2" applyNumberFormat="1" applyFont="1" applyFill="1" applyBorder="1" applyAlignment="1">
      <alignment horizontal="center" vertical="center" wrapText="1"/>
    </xf>
    <xf numFmtId="3" fontId="11" fillId="4" borderId="0" xfId="0" applyNumberFormat="1" applyFont="1" applyFill="1" applyBorder="1" applyAlignment="1">
      <alignment horizontal="right" vertical="center"/>
    </xf>
    <xf numFmtId="9" fontId="1" fillId="0" borderId="1" xfId="8" applyNumberFormat="1" applyFont="1" applyBorder="1" applyAlignment="1">
      <alignment horizontal="right" vertical="center"/>
    </xf>
    <xf numFmtId="0" fontId="2" fillId="0" borderId="0" xfId="0" applyFont="1" applyFill="1" applyBorder="1" applyAlignment="1">
      <alignment horizontal="justify" vertical="center" wrapText="1"/>
    </xf>
    <xf numFmtId="0" fontId="1" fillId="7" borderId="0" xfId="0" applyFont="1" applyFill="1" applyBorder="1" applyAlignment="1">
      <alignment horizontal="justify" vertical="center" wrapText="1"/>
    </xf>
    <xf numFmtId="0" fontId="4" fillId="11" borderId="1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justify" vertical="center" wrapText="1"/>
    </xf>
    <xf numFmtId="0" fontId="1" fillId="4" borderId="0" xfId="0" applyFont="1" applyFill="1" applyBorder="1" applyAlignment="1">
      <alignment horizontal="justify" vertical="center" wrapText="1"/>
    </xf>
    <xf numFmtId="49" fontId="2" fillId="7" borderId="0" xfId="0" applyNumberFormat="1" applyFont="1" applyFill="1" applyBorder="1" applyAlignment="1">
      <alignment horizontal="left" vertical="center"/>
    </xf>
    <xf numFmtId="0" fontId="3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left" vertical="center" wrapText="1"/>
    </xf>
    <xf numFmtId="0" fontId="10" fillId="2" borderId="2" xfId="2" applyFont="1" applyFill="1" applyBorder="1" applyAlignment="1">
      <alignment horizontal="center" vertical="center"/>
    </xf>
    <xf numFmtId="0" fontId="10" fillId="2" borderId="3" xfId="2" applyFont="1" applyFill="1" applyBorder="1" applyAlignment="1">
      <alignment horizontal="center" vertical="center"/>
    </xf>
    <xf numFmtId="0" fontId="10" fillId="2" borderId="5" xfId="2" applyFont="1" applyFill="1" applyBorder="1" applyAlignment="1">
      <alignment horizontal="center" vertical="center"/>
    </xf>
    <xf numFmtId="49" fontId="1" fillId="7" borderId="0" xfId="0" applyNumberFormat="1" applyFont="1" applyFill="1" applyBorder="1" applyAlignment="1">
      <alignment horizontal="left" vertical="center" wrapText="1"/>
    </xf>
    <xf numFmtId="3" fontId="10" fillId="12" borderId="1" xfId="2" applyNumberFormat="1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0" fontId="10" fillId="3" borderId="2" xfId="2" applyFont="1" applyFill="1" applyBorder="1" applyAlignment="1">
      <alignment horizontal="center" vertical="center"/>
    </xf>
    <xf numFmtId="0" fontId="10" fillId="3" borderId="3" xfId="2" applyFont="1" applyFill="1" applyBorder="1" applyAlignment="1">
      <alignment horizontal="center" vertical="center"/>
    </xf>
    <xf numFmtId="0" fontId="10" fillId="3" borderId="5" xfId="2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12" fillId="7" borderId="0" xfId="0" applyFont="1" applyFill="1" applyAlignment="1">
      <alignment horizontal="left" vertical="center" wrapText="1"/>
    </xf>
  </cellXfs>
  <cellStyles count="9">
    <cellStyle name="Millares 2" xfId="1"/>
    <cellStyle name="Normal" xfId="0" builtinId="0"/>
    <cellStyle name="Normal 2" xfId="2"/>
    <cellStyle name="Normal 2 2" xfId="3"/>
    <cellStyle name="Normal 2 3" xfId="4"/>
    <cellStyle name="Normal 3" xfId="5"/>
    <cellStyle name="Normal 3 2" xfId="6"/>
    <cellStyle name="Porcentaje" xfId="7" builtinId="5"/>
    <cellStyle name="Porcentaje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D38"/>
  <sheetViews>
    <sheetView tabSelected="1" zoomScale="80" zoomScaleNormal="80" workbookViewId="0"/>
  </sheetViews>
  <sheetFormatPr baseColWidth="10" defaultRowHeight="14.25" x14ac:dyDescent="0.25"/>
  <cols>
    <col min="1" max="1" width="5.42578125" style="10" customWidth="1"/>
    <col min="2" max="2" width="27.7109375" style="10" customWidth="1"/>
    <col min="3" max="3" width="44.140625" style="10" bestFit="1" customWidth="1"/>
    <col min="4" max="4" width="25.7109375" style="10" customWidth="1"/>
    <col min="5" max="16384" width="11.42578125" style="10"/>
  </cols>
  <sheetData>
    <row r="1" spans="1:4" x14ac:dyDescent="0.25">
      <c r="A1" s="69" t="s">
        <v>6</v>
      </c>
      <c r="B1" s="69"/>
      <c r="C1" s="69"/>
      <c r="D1" s="69"/>
    </row>
    <row r="2" spans="1:4" ht="14.25" customHeight="1" x14ac:dyDescent="0.25">
      <c r="A2" s="69" t="s">
        <v>169</v>
      </c>
      <c r="B2" s="69"/>
      <c r="C2" s="69"/>
      <c r="D2" s="69"/>
    </row>
    <row r="3" spans="1:4" x14ac:dyDescent="0.25">
      <c r="A3" s="69" t="s">
        <v>186</v>
      </c>
      <c r="B3" s="69"/>
      <c r="C3" s="69"/>
      <c r="D3" s="69"/>
    </row>
    <row r="4" spans="1:4" x14ac:dyDescent="0.25">
      <c r="A4" s="69" t="s">
        <v>11</v>
      </c>
      <c r="B4" s="69"/>
      <c r="C4" s="69"/>
      <c r="D4" s="69"/>
    </row>
    <row r="5" spans="1:4" x14ac:dyDescent="0.25">
      <c r="A5" s="69" t="s">
        <v>12</v>
      </c>
      <c r="B5" s="69"/>
      <c r="C5" s="69"/>
      <c r="D5" s="69"/>
    </row>
    <row r="6" spans="1:4" ht="14.25" customHeight="1" x14ac:dyDescent="0.25">
      <c r="A6" s="69" t="s">
        <v>259</v>
      </c>
      <c r="B6" s="69"/>
      <c r="C6" s="69"/>
      <c r="D6" s="69"/>
    </row>
    <row r="7" spans="1:4" ht="14.25" customHeight="1" x14ac:dyDescent="0.25">
      <c r="A7" s="69" t="s">
        <v>261</v>
      </c>
      <c r="B7" s="69"/>
      <c r="C7" s="69"/>
      <c r="D7" s="69"/>
    </row>
    <row r="8" spans="1:4" ht="14.25" customHeight="1" x14ac:dyDescent="0.25">
      <c r="A8" s="69" t="s">
        <v>252</v>
      </c>
      <c r="B8" s="69"/>
      <c r="C8" s="69"/>
      <c r="D8" s="69"/>
    </row>
    <row r="9" spans="1:4" ht="14.25" customHeight="1" x14ac:dyDescent="0.25">
      <c r="A9" s="69" t="s">
        <v>260</v>
      </c>
      <c r="B9" s="69"/>
      <c r="C9" s="69"/>
      <c r="D9" s="69"/>
    </row>
    <row r="10" spans="1:4" x14ac:dyDescent="0.25">
      <c r="A10" s="69" t="s">
        <v>230</v>
      </c>
      <c r="B10" s="69"/>
      <c r="C10" s="69"/>
      <c r="D10" s="69"/>
    </row>
    <row r="12" spans="1:4" ht="15" x14ac:dyDescent="0.25">
      <c r="A12" s="84" t="s">
        <v>92</v>
      </c>
      <c r="B12" s="84"/>
      <c r="C12" s="84"/>
    </row>
    <row r="13" spans="1:4" ht="15" x14ac:dyDescent="0.25">
      <c r="A13" s="71" t="s">
        <v>175</v>
      </c>
      <c r="B13" s="12" t="s">
        <v>187</v>
      </c>
      <c r="C13" s="11" t="s">
        <v>231</v>
      </c>
    </row>
    <row r="14" spans="1:4" ht="15" x14ac:dyDescent="0.25">
      <c r="A14" s="71" t="s">
        <v>176</v>
      </c>
      <c r="B14" s="12" t="s">
        <v>188</v>
      </c>
      <c r="C14" s="72" t="s">
        <v>251</v>
      </c>
    </row>
    <row r="15" spans="1:4" ht="15" x14ac:dyDescent="0.25">
      <c r="A15" s="71" t="s">
        <v>177</v>
      </c>
      <c r="B15" s="65" t="s">
        <v>189</v>
      </c>
      <c r="C15" s="13">
        <v>70000000</v>
      </c>
      <c r="D15" s="37"/>
    </row>
    <row r="16" spans="1:4" ht="15" x14ac:dyDescent="0.25">
      <c r="A16" s="71" t="s">
        <v>178</v>
      </c>
      <c r="B16" s="65" t="s">
        <v>190</v>
      </c>
      <c r="C16" s="8">
        <v>13038</v>
      </c>
      <c r="D16" s="54"/>
    </row>
    <row r="17" spans="1:4" ht="15" x14ac:dyDescent="0.25">
      <c r="A17" s="71" t="s">
        <v>179</v>
      </c>
      <c r="B17" s="65" t="s">
        <v>191</v>
      </c>
      <c r="C17" s="34">
        <v>13038</v>
      </c>
      <c r="D17" s="54"/>
    </row>
    <row r="18" spans="1:4" ht="15" x14ac:dyDescent="0.25">
      <c r="A18" s="71" t="s">
        <v>180</v>
      </c>
      <c r="B18" s="65" t="s">
        <v>192</v>
      </c>
      <c r="C18" s="13">
        <v>69986962</v>
      </c>
      <c r="D18" s="37"/>
    </row>
    <row r="19" spans="1:4" ht="15" x14ac:dyDescent="0.25">
      <c r="A19" s="70" t="s">
        <v>181</v>
      </c>
      <c r="B19" s="65" t="s">
        <v>193</v>
      </c>
      <c r="C19" s="34">
        <v>13038</v>
      </c>
    </row>
    <row r="20" spans="1:4" ht="15" x14ac:dyDescent="0.25">
      <c r="A20" s="70" t="s">
        <v>182</v>
      </c>
      <c r="B20" s="7" t="s">
        <v>194</v>
      </c>
      <c r="C20" s="34">
        <v>13038</v>
      </c>
      <c r="D20" s="37"/>
    </row>
    <row r="21" spans="1:4" ht="15" x14ac:dyDescent="0.25">
      <c r="A21" s="70" t="s">
        <v>183</v>
      </c>
      <c r="B21" s="7" t="s">
        <v>195</v>
      </c>
      <c r="C21" s="34">
        <v>0</v>
      </c>
      <c r="D21" s="37"/>
    </row>
    <row r="22" spans="1:4" ht="15" x14ac:dyDescent="0.25">
      <c r="A22" s="70" t="s">
        <v>184</v>
      </c>
      <c r="B22" s="1" t="s">
        <v>196</v>
      </c>
      <c r="C22" s="13">
        <v>0</v>
      </c>
    </row>
    <row r="23" spans="1:4" ht="15" x14ac:dyDescent="0.25">
      <c r="A23" s="70" t="s">
        <v>185</v>
      </c>
      <c r="B23" s="1" t="s">
        <v>197</v>
      </c>
      <c r="C23" s="13" t="s">
        <v>127</v>
      </c>
    </row>
    <row r="24" spans="1:4" ht="15" x14ac:dyDescent="0.25">
      <c r="A24" s="70" t="s">
        <v>199</v>
      </c>
      <c r="B24" s="9" t="s">
        <v>198</v>
      </c>
      <c r="C24" s="81">
        <v>1.8625714285714287E-4</v>
      </c>
      <c r="D24" s="54"/>
    </row>
    <row r="26" spans="1:4" s="68" customFormat="1" ht="22.5" customHeight="1" x14ac:dyDescent="0.25">
      <c r="A26" s="87" t="s">
        <v>13</v>
      </c>
      <c r="B26" s="87"/>
      <c r="C26" s="87"/>
      <c r="D26" s="87"/>
    </row>
    <row r="27" spans="1:4" s="68" customFormat="1" ht="20.25" customHeight="1" x14ac:dyDescent="0.25">
      <c r="A27" s="83" t="s">
        <v>174</v>
      </c>
      <c r="B27" s="83"/>
      <c r="C27" s="83"/>
      <c r="D27" s="83"/>
    </row>
    <row r="28" spans="1:4" s="68" customFormat="1" ht="30.75" customHeight="1" x14ac:dyDescent="0.25">
      <c r="A28" s="83" t="s">
        <v>200</v>
      </c>
      <c r="B28" s="83"/>
      <c r="C28" s="83"/>
      <c r="D28" s="83"/>
    </row>
    <row r="29" spans="1:4" s="68" customFormat="1" ht="38.25" customHeight="1" x14ac:dyDescent="0.25">
      <c r="A29" s="83" t="s">
        <v>201</v>
      </c>
      <c r="B29" s="83"/>
      <c r="C29" s="83"/>
      <c r="D29" s="83"/>
    </row>
    <row r="30" spans="1:4" s="68" customFormat="1" ht="36.75" customHeight="1" x14ac:dyDescent="0.25">
      <c r="A30" s="86" t="s">
        <v>202</v>
      </c>
      <c r="B30" s="86"/>
      <c r="C30" s="86"/>
      <c r="D30" s="86"/>
    </row>
    <row r="31" spans="1:4" s="68" customFormat="1" ht="47.25" customHeight="1" x14ac:dyDescent="0.25">
      <c r="A31" s="82" t="s">
        <v>203</v>
      </c>
      <c r="B31" s="82"/>
      <c r="C31" s="82"/>
      <c r="D31" s="82"/>
    </row>
    <row r="32" spans="1:4" s="68" customFormat="1" ht="33" customHeight="1" x14ac:dyDescent="0.25">
      <c r="A32" s="85" t="s">
        <v>204</v>
      </c>
      <c r="B32" s="85"/>
      <c r="C32" s="85"/>
      <c r="D32" s="85"/>
    </row>
    <row r="33" spans="1:4" s="68" customFormat="1" ht="54" customHeight="1" x14ac:dyDescent="0.25">
      <c r="A33" s="86" t="s">
        <v>205</v>
      </c>
      <c r="B33" s="86"/>
      <c r="C33" s="86"/>
      <c r="D33" s="86"/>
    </row>
    <row r="34" spans="1:4" s="68" customFormat="1" ht="43.5" customHeight="1" x14ac:dyDescent="0.25">
      <c r="A34" s="86" t="s">
        <v>206</v>
      </c>
      <c r="B34" s="86"/>
      <c r="C34" s="86"/>
      <c r="D34" s="86"/>
    </row>
    <row r="35" spans="1:4" s="68" customFormat="1" ht="48.75" customHeight="1" x14ac:dyDescent="0.25">
      <c r="A35" s="86" t="s">
        <v>207</v>
      </c>
      <c r="B35" s="86"/>
      <c r="C35" s="86"/>
      <c r="D35" s="86"/>
    </row>
    <row r="36" spans="1:4" s="68" customFormat="1" ht="37.5" customHeight="1" x14ac:dyDescent="0.25">
      <c r="A36" s="83" t="s">
        <v>208</v>
      </c>
      <c r="B36" s="83"/>
      <c r="C36" s="83"/>
      <c r="D36" s="83"/>
    </row>
    <row r="37" spans="1:4" s="68" customFormat="1" ht="69.75" customHeight="1" x14ac:dyDescent="0.25">
      <c r="A37" s="82" t="s">
        <v>209</v>
      </c>
      <c r="B37" s="82"/>
      <c r="C37" s="82"/>
      <c r="D37" s="82"/>
    </row>
    <row r="38" spans="1:4" s="68" customFormat="1" ht="20.100000000000001" customHeight="1" x14ac:dyDescent="0.25">
      <c r="A38" s="83" t="s">
        <v>210</v>
      </c>
      <c r="B38" s="83"/>
      <c r="C38" s="83"/>
      <c r="D38" s="83"/>
    </row>
  </sheetData>
  <mergeCells count="14">
    <mergeCell ref="A37:D37"/>
    <mergeCell ref="A38:D38"/>
    <mergeCell ref="A12:C12"/>
    <mergeCell ref="A31:D31"/>
    <mergeCell ref="A32:D32"/>
    <mergeCell ref="A34:D34"/>
    <mergeCell ref="A35:D35"/>
    <mergeCell ref="A36:D36"/>
    <mergeCell ref="A27:D27"/>
    <mergeCell ref="A28:D28"/>
    <mergeCell ref="A29:D29"/>
    <mergeCell ref="A26:D26"/>
    <mergeCell ref="A33:D33"/>
    <mergeCell ref="A30:D3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S25"/>
  <sheetViews>
    <sheetView zoomScale="80" zoomScaleNormal="80" workbookViewId="0"/>
  </sheetViews>
  <sheetFormatPr baseColWidth="10" defaultRowHeight="15" x14ac:dyDescent="0.25"/>
  <cols>
    <col min="1" max="1" width="41.5703125" style="15" bestFit="1" customWidth="1"/>
    <col min="2" max="2" width="23.140625" style="15" bestFit="1" customWidth="1"/>
    <col min="3" max="3" width="33" style="44" bestFit="1" customWidth="1"/>
    <col min="4" max="4" width="18.28515625" style="15" bestFit="1" customWidth="1"/>
    <col min="5" max="5" width="21" style="47" customWidth="1"/>
    <col min="6" max="6" width="22.7109375" style="47" customWidth="1"/>
    <col min="7" max="7" width="13.5703125" style="47" customWidth="1"/>
    <col min="8" max="8" width="19.28515625" style="44" customWidth="1"/>
    <col min="9" max="9" width="21.140625" style="44" customWidth="1"/>
    <col min="10" max="10" width="17.140625" style="44" customWidth="1"/>
    <col min="11" max="11" width="21.7109375" style="44" customWidth="1"/>
    <col min="12" max="12" width="14.5703125" style="47" customWidth="1"/>
    <col min="13" max="13" width="15.140625" style="44" customWidth="1"/>
    <col min="14" max="14" width="12.140625" style="44" customWidth="1"/>
    <col min="15" max="15" width="16.28515625" style="44" customWidth="1"/>
    <col min="16" max="16" width="35.140625" style="44" bestFit="1" customWidth="1"/>
    <col min="17" max="17" width="18.140625" style="44" customWidth="1"/>
    <col min="18" max="18" width="15.42578125" style="44" customWidth="1"/>
    <col min="19" max="16384" width="11.42578125" style="44"/>
  </cols>
  <sheetData>
    <row r="1" spans="1:19" ht="14.25" x14ac:dyDescent="0.25">
      <c r="A1" s="10" t="s">
        <v>124</v>
      </c>
      <c r="B1" s="10"/>
      <c r="C1" s="10"/>
      <c r="D1" s="10"/>
    </row>
    <row r="2" spans="1:19" ht="14.25" x14ac:dyDescent="0.25">
      <c r="A2" s="10" t="s">
        <v>169</v>
      </c>
      <c r="B2" s="10"/>
      <c r="C2" s="10"/>
      <c r="D2" s="10"/>
    </row>
    <row r="3" spans="1:19" ht="14.25" x14ac:dyDescent="0.25">
      <c r="A3" s="10" t="s">
        <v>186</v>
      </c>
      <c r="B3" s="10"/>
      <c r="C3" s="10"/>
      <c r="D3" s="10"/>
    </row>
    <row r="4" spans="1:19" ht="14.25" x14ac:dyDescent="0.25">
      <c r="A4" s="10" t="s">
        <v>11</v>
      </c>
      <c r="B4" s="10"/>
      <c r="C4" s="10"/>
      <c r="D4" s="10"/>
    </row>
    <row r="5" spans="1:19" ht="14.25" x14ac:dyDescent="0.25">
      <c r="A5" s="10" t="s">
        <v>12</v>
      </c>
      <c r="B5" s="10"/>
      <c r="C5" s="10"/>
      <c r="D5" s="10"/>
    </row>
    <row r="6" spans="1:19" ht="15" customHeight="1" x14ac:dyDescent="0.25">
      <c r="A6" s="10" t="s">
        <v>259</v>
      </c>
      <c r="B6" s="10"/>
      <c r="C6" s="10"/>
      <c r="D6" s="10"/>
    </row>
    <row r="7" spans="1:19" ht="14.25" x14ac:dyDescent="0.25">
      <c r="A7" s="69" t="s">
        <v>261</v>
      </c>
      <c r="B7" s="10"/>
      <c r="C7" s="10"/>
      <c r="D7" s="10"/>
    </row>
    <row r="8" spans="1:19" ht="14.25" x14ac:dyDescent="0.25">
      <c r="A8" s="10" t="s">
        <v>252</v>
      </c>
      <c r="B8" s="10"/>
      <c r="C8" s="10"/>
      <c r="D8" s="10"/>
    </row>
    <row r="9" spans="1:19" ht="14.25" x14ac:dyDescent="0.25">
      <c r="A9" s="10" t="s">
        <v>260</v>
      </c>
      <c r="B9" s="10"/>
      <c r="C9" s="10"/>
      <c r="D9" s="10"/>
    </row>
    <row r="10" spans="1:19" ht="14.25" x14ac:dyDescent="0.25">
      <c r="A10" s="69" t="s">
        <v>230</v>
      </c>
      <c r="B10" s="10"/>
      <c r="C10" s="10"/>
      <c r="D10" s="10"/>
    </row>
    <row r="11" spans="1:19" ht="15" customHeight="1" x14ac:dyDescent="0.25">
      <c r="A11" s="88"/>
      <c r="B11" s="88"/>
      <c r="C11" s="88"/>
      <c r="D11" s="88"/>
    </row>
    <row r="12" spans="1:19" s="15" customFormat="1" x14ac:dyDescent="0.25">
      <c r="A12" s="90" t="s">
        <v>15</v>
      </c>
      <c r="B12" s="91"/>
      <c r="C12" s="91"/>
      <c r="D12" s="92"/>
      <c r="E12" s="76" t="s">
        <v>167</v>
      </c>
      <c r="F12" s="77"/>
      <c r="G12" s="90" t="s">
        <v>94</v>
      </c>
      <c r="H12" s="91"/>
      <c r="I12" s="91"/>
      <c r="J12" s="91"/>
      <c r="K12" s="91"/>
      <c r="L12" s="92"/>
      <c r="M12" s="95" t="s">
        <v>91</v>
      </c>
      <c r="N12" s="96"/>
      <c r="O12" s="97" t="s">
        <v>16</v>
      </c>
      <c r="P12" s="98"/>
      <c r="Q12" s="98"/>
      <c r="R12" s="99"/>
      <c r="S12" s="94" t="s">
        <v>250</v>
      </c>
    </row>
    <row r="13" spans="1:19" s="35" customFormat="1" ht="75" x14ac:dyDescent="0.25">
      <c r="A13" s="73" t="s">
        <v>5</v>
      </c>
      <c r="B13" s="61" t="s">
        <v>1</v>
      </c>
      <c r="C13" s="73" t="s">
        <v>17</v>
      </c>
      <c r="D13" s="73" t="s">
        <v>29</v>
      </c>
      <c r="E13" s="78" t="s">
        <v>244</v>
      </c>
      <c r="F13" s="78" t="s">
        <v>245</v>
      </c>
      <c r="G13" s="79" t="s">
        <v>253</v>
      </c>
      <c r="H13" s="61" t="s">
        <v>170</v>
      </c>
      <c r="I13" s="2" t="s">
        <v>3</v>
      </c>
      <c r="J13" s="67" t="s">
        <v>173</v>
      </c>
      <c r="K13" s="66" t="s">
        <v>153</v>
      </c>
      <c r="L13" s="79" t="s">
        <v>246</v>
      </c>
      <c r="M13" s="62" t="s">
        <v>247</v>
      </c>
      <c r="N13" s="62" t="s">
        <v>248</v>
      </c>
      <c r="O13" s="63" t="s">
        <v>249</v>
      </c>
      <c r="P13" s="63" t="s">
        <v>0</v>
      </c>
      <c r="Q13" s="63" t="s">
        <v>171</v>
      </c>
      <c r="R13" s="64" t="s">
        <v>172</v>
      </c>
      <c r="S13" s="94"/>
    </row>
    <row r="14" spans="1:19" s="15" customFormat="1" ht="15" customHeight="1" x14ac:dyDescent="0.25">
      <c r="A14" s="16" t="s">
        <v>212</v>
      </c>
      <c r="B14" s="24" t="s">
        <v>213</v>
      </c>
      <c r="C14" s="24" t="s">
        <v>214</v>
      </c>
      <c r="D14" s="14" t="s">
        <v>94</v>
      </c>
      <c r="E14" s="18">
        <v>6800</v>
      </c>
      <c r="F14" s="18">
        <v>6800</v>
      </c>
      <c r="G14" s="18">
        <v>6800</v>
      </c>
      <c r="H14" s="24" t="s">
        <v>18</v>
      </c>
      <c r="I14" s="24" t="s">
        <v>221</v>
      </c>
      <c r="J14" s="24" t="s">
        <v>222</v>
      </c>
      <c r="K14" s="24" t="s">
        <v>226</v>
      </c>
      <c r="L14" s="18">
        <v>6800</v>
      </c>
      <c r="M14" s="18">
        <v>6800</v>
      </c>
      <c r="N14" s="18">
        <v>0</v>
      </c>
      <c r="O14" s="19"/>
      <c r="P14" s="19"/>
      <c r="Q14" s="19"/>
      <c r="R14" s="19"/>
      <c r="S14" s="18">
        <v>2267</v>
      </c>
    </row>
    <row r="15" spans="1:19" s="15" customFormat="1" ht="15" customHeight="1" x14ac:dyDescent="0.25">
      <c r="A15" s="16" t="s">
        <v>212</v>
      </c>
      <c r="B15" s="24" t="s">
        <v>215</v>
      </c>
      <c r="C15" s="24" t="s">
        <v>216</v>
      </c>
      <c r="D15" s="14" t="s">
        <v>166</v>
      </c>
      <c r="E15" s="18">
        <v>2679</v>
      </c>
      <c r="F15" s="18">
        <v>2679</v>
      </c>
      <c r="G15" s="18">
        <v>2679</v>
      </c>
      <c r="H15" s="24" t="s">
        <v>18</v>
      </c>
      <c r="I15" s="24" t="s">
        <v>223</v>
      </c>
      <c r="J15" s="24" t="s">
        <v>222</v>
      </c>
      <c r="K15" s="24" t="s">
        <v>227</v>
      </c>
      <c r="L15" s="18">
        <v>2679</v>
      </c>
      <c r="M15" s="18">
        <v>2679</v>
      </c>
      <c r="N15" s="18">
        <v>0</v>
      </c>
      <c r="O15" s="19"/>
      <c r="P15" s="19"/>
      <c r="Q15" s="19"/>
      <c r="R15" s="19"/>
      <c r="S15" s="18">
        <v>893</v>
      </c>
    </row>
    <row r="16" spans="1:19" s="15" customFormat="1" ht="15" customHeight="1" x14ac:dyDescent="0.25">
      <c r="A16" s="16" t="s">
        <v>212</v>
      </c>
      <c r="B16" s="24" t="s">
        <v>217</v>
      </c>
      <c r="C16" s="24" t="s">
        <v>218</v>
      </c>
      <c r="D16" s="14" t="s">
        <v>166</v>
      </c>
      <c r="E16" s="18">
        <v>10507</v>
      </c>
      <c r="F16" s="18">
        <v>10507</v>
      </c>
      <c r="G16" s="18">
        <v>10507</v>
      </c>
      <c r="H16" s="24" t="s">
        <v>18</v>
      </c>
      <c r="I16" s="24" t="s">
        <v>224</v>
      </c>
      <c r="J16" s="24" t="s">
        <v>222</v>
      </c>
      <c r="K16" s="24" t="s">
        <v>228</v>
      </c>
      <c r="L16" s="18">
        <v>10507</v>
      </c>
      <c r="M16" s="18">
        <v>10507</v>
      </c>
      <c r="N16" s="18">
        <v>0</v>
      </c>
      <c r="O16" s="19"/>
      <c r="P16" s="19"/>
      <c r="Q16" s="19"/>
      <c r="R16" s="19"/>
      <c r="S16" s="18">
        <v>3503</v>
      </c>
    </row>
    <row r="17" spans="1:19" s="15" customFormat="1" ht="15" customHeight="1" x14ac:dyDescent="0.25">
      <c r="A17" s="16" t="s">
        <v>212</v>
      </c>
      <c r="B17" s="24" t="s">
        <v>219</v>
      </c>
      <c r="C17" s="24" t="s">
        <v>220</v>
      </c>
      <c r="D17" s="14" t="s">
        <v>166</v>
      </c>
      <c r="E17" s="18">
        <v>3700</v>
      </c>
      <c r="F17" s="18">
        <v>3700</v>
      </c>
      <c r="G17" s="18">
        <v>3700</v>
      </c>
      <c r="H17" s="24" t="s">
        <v>18</v>
      </c>
      <c r="I17" s="24" t="s">
        <v>225</v>
      </c>
      <c r="J17" s="24" t="s">
        <v>222</v>
      </c>
      <c r="K17" s="24" t="s">
        <v>229</v>
      </c>
      <c r="L17" s="18">
        <v>3700</v>
      </c>
      <c r="M17" s="18">
        <v>3700</v>
      </c>
      <c r="N17" s="18">
        <v>0</v>
      </c>
      <c r="O17" s="19"/>
      <c r="P17" s="19"/>
      <c r="Q17" s="19"/>
      <c r="R17" s="19"/>
      <c r="S17" s="18">
        <v>1234</v>
      </c>
    </row>
    <row r="18" spans="1:19" s="15" customFormat="1" ht="15" customHeight="1" x14ac:dyDescent="0.25">
      <c r="A18" s="16" t="s">
        <v>212</v>
      </c>
      <c r="B18" s="24" t="s">
        <v>232</v>
      </c>
      <c r="C18" s="24" t="s">
        <v>233</v>
      </c>
      <c r="D18" s="14" t="s">
        <v>166</v>
      </c>
      <c r="E18" s="18">
        <v>5307</v>
      </c>
      <c r="F18" s="18">
        <v>5307</v>
      </c>
      <c r="G18" s="18">
        <v>5307</v>
      </c>
      <c r="H18" s="24" t="s">
        <v>18</v>
      </c>
      <c r="I18" s="24" t="s">
        <v>238</v>
      </c>
      <c r="J18" s="24" t="s">
        <v>222</v>
      </c>
      <c r="K18" s="24" t="s">
        <v>241</v>
      </c>
      <c r="L18" s="18">
        <v>5307</v>
      </c>
      <c r="M18" s="18">
        <v>5307</v>
      </c>
      <c r="N18" s="18">
        <v>0</v>
      </c>
      <c r="O18" s="19"/>
      <c r="P18" s="19"/>
      <c r="Q18" s="19"/>
      <c r="R18" s="19"/>
      <c r="S18" s="18">
        <v>1770</v>
      </c>
    </row>
    <row r="19" spans="1:19" s="15" customFormat="1" ht="15" customHeight="1" x14ac:dyDescent="0.25">
      <c r="A19" s="16" t="s">
        <v>212</v>
      </c>
      <c r="B19" s="24" t="s">
        <v>234</v>
      </c>
      <c r="C19" s="24" t="s">
        <v>235</v>
      </c>
      <c r="D19" s="14" t="s">
        <v>166</v>
      </c>
      <c r="E19" s="18">
        <v>9017</v>
      </c>
      <c r="F19" s="18">
        <v>9017</v>
      </c>
      <c r="G19" s="18">
        <v>9017</v>
      </c>
      <c r="H19" s="24" t="s">
        <v>18</v>
      </c>
      <c r="I19" s="24" t="s">
        <v>239</v>
      </c>
      <c r="J19" s="24" t="s">
        <v>222</v>
      </c>
      <c r="K19" s="24" t="s">
        <v>242</v>
      </c>
      <c r="L19" s="18">
        <v>9017</v>
      </c>
      <c r="M19" s="18">
        <v>9017</v>
      </c>
      <c r="N19" s="18">
        <v>0</v>
      </c>
      <c r="O19" s="19"/>
      <c r="P19" s="19"/>
      <c r="Q19" s="19"/>
      <c r="R19" s="19"/>
      <c r="S19" s="18">
        <v>3006</v>
      </c>
    </row>
    <row r="20" spans="1:19" s="15" customFormat="1" ht="15" customHeight="1" x14ac:dyDescent="0.25">
      <c r="A20" s="16" t="s">
        <v>212</v>
      </c>
      <c r="B20" s="24" t="s">
        <v>236</v>
      </c>
      <c r="C20" s="24" t="s">
        <v>237</v>
      </c>
      <c r="D20" s="14" t="s">
        <v>166</v>
      </c>
      <c r="E20" s="18">
        <v>335</v>
      </c>
      <c r="F20" s="18">
        <v>335</v>
      </c>
      <c r="G20" s="18">
        <v>335</v>
      </c>
      <c r="H20" s="24" t="s">
        <v>18</v>
      </c>
      <c r="I20" s="24" t="s">
        <v>240</v>
      </c>
      <c r="J20" s="24" t="s">
        <v>222</v>
      </c>
      <c r="K20" s="24" t="s">
        <v>243</v>
      </c>
      <c r="L20" s="18">
        <v>335</v>
      </c>
      <c r="M20" s="18">
        <v>335</v>
      </c>
      <c r="N20" s="18">
        <v>0</v>
      </c>
      <c r="O20" s="19"/>
      <c r="P20" s="19"/>
      <c r="Q20" s="19"/>
      <c r="R20" s="19"/>
      <c r="S20" s="18">
        <v>112</v>
      </c>
    </row>
    <row r="21" spans="1:19" s="15" customFormat="1" ht="15" customHeight="1" x14ac:dyDescent="0.25">
      <c r="A21" s="16" t="s">
        <v>212</v>
      </c>
      <c r="B21" s="24" t="s">
        <v>254</v>
      </c>
      <c r="C21" s="24" t="s">
        <v>255</v>
      </c>
      <c r="D21" s="14" t="s">
        <v>166</v>
      </c>
      <c r="E21" s="18">
        <v>757</v>
      </c>
      <c r="F21" s="18">
        <v>757</v>
      </c>
      <c r="G21" s="18">
        <v>757</v>
      </c>
      <c r="H21" s="24" t="s">
        <v>18</v>
      </c>
      <c r="I21" s="24" t="s">
        <v>256</v>
      </c>
      <c r="J21" s="24" t="s">
        <v>222</v>
      </c>
      <c r="K21" s="24" t="s">
        <v>257</v>
      </c>
      <c r="L21" s="18">
        <v>757</v>
      </c>
      <c r="M21" s="18">
        <v>757</v>
      </c>
      <c r="N21" s="18">
        <v>0</v>
      </c>
      <c r="O21" s="19"/>
      <c r="P21" s="19"/>
      <c r="Q21" s="19"/>
      <c r="R21" s="19"/>
      <c r="S21" s="18">
        <v>253</v>
      </c>
    </row>
    <row r="22" spans="1:19" s="15" customFormat="1" ht="15" customHeight="1" x14ac:dyDescent="0.25">
      <c r="A22" s="20"/>
      <c r="B22" s="59"/>
      <c r="C22" s="59"/>
      <c r="D22" s="21"/>
      <c r="E22" s="75"/>
      <c r="F22" s="74"/>
      <c r="G22" s="74"/>
      <c r="H22" s="59"/>
      <c r="I22" s="59"/>
      <c r="J22" s="59"/>
      <c r="K22" s="59"/>
      <c r="L22" s="74"/>
      <c r="M22" s="74"/>
      <c r="N22" s="74"/>
      <c r="O22" s="75"/>
      <c r="P22" s="75"/>
      <c r="Q22" s="75"/>
      <c r="R22" s="75"/>
    </row>
    <row r="23" spans="1:19" ht="60" customHeight="1" x14ac:dyDescent="0.25">
      <c r="A23" s="89" t="s">
        <v>211</v>
      </c>
      <c r="B23" s="89"/>
      <c r="C23" s="89"/>
      <c r="D23" s="89"/>
    </row>
    <row r="24" spans="1:19" ht="33" customHeight="1" x14ac:dyDescent="0.25">
      <c r="A24" s="93" t="s">
        <v>258</v>
      </c>
      <c r="B24" s="93"/>
      <c r="C24" s="93"/>
      <c r="D24" s="93"/>
      <c r="E24" s="93"/>
    </row>
    <row r="25" spans="1:19" ht="20.100000000000001" customHeight="1" x14ac:dyDescent="0.25">
      <c r="A25" s="100" t="s">
        <v>165</v>
      </c>
      <c r="B25" s="100"/>
      <c r="C25" s="100"/>
      <c r="D25" s="100"/>
      <c r="G25" s="80"/>
      <c r="H25" s="58"/>
      <c r="I25" s="60"/>
      <c r="J25" s="59"/>
      <c r="K25" s="59"/>
    </row>
  </sheetData>
  <mergeCells count="9">
    <mergeCell ref="A25:D25"/>
    <mergeCell ref="A11:D11"/>
    <mergeCell ref="A23:D23"/>
    <mergeCell ref="A12:D12"/>
    <mergeCell ref="A24:E24"/>
    <mergeCell ref="S12:S13"/>
    <mergeCell ref="G12:L12"/>
    <mergeCell ref="M12:N12"/>
    <mergeCell ref="O12:R1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IQ28"/>
  <sheetViews>
    <sheetView zoomScale="85" zoomScaleNormal="85" workbookViewId="0">
      <selection activeCell="C15" sqref="C15"/>
    </sheetView>
  </sheetViews>
  <sheetFormatPr baseColWidth="10" defaultRowHeight="15" x14ac:dyDescent="0.25"/>
  <cols>
    <col min="1" max="1" width="37.42578125" style="15" bestFit="1" customWidth="1"/>
    <col min="2" max="2" width="24" style="15" bestFit="1" customWidth="1"/>
    <col min="3" max="3" width="24" style="15" customWidth="1"/>
    <col min="4" max="4" width="21" style="15" customWidth="1"/>
    <col min="5" max="6" width="22.7109375" style="15" customWidth="1"/>
    <col min="7" max="7" width="20" style="15" customWidth="1"/>
    <col min="8" max="8" width="14.5703125" style="15" customWidth="1"/>
    <col min="9" max="9" width="18" style="15" customWidth="1"/>
    <col min="10" max="10" width="19.140625" style="15" bestFit="1" customWidth="1"/>
    <col min="11" max="11" width="16.85546875" style="15" customWidth="1"/>
    <col min="12" max="12" width="14.140625" style="15" customWidth="1"/>
    <col min="13" max="13" width="14.5703125" style="15" customWidth="1"/>
    <col min="14" max="14" width="14.140625" style="15" customWidth="1"/>
    <col min="15" max="15" width="17" style="15" customWidth="1"/>
    <col min="16" max="16" width="13.5703125" style="15" customWidth="1"/>
    <col min="17" max="16384" width="11.42578125" style="15"/>
  </cols>
  <sheetData>
    <row r="1" spans="1:251" x14ac:dyDescent="0.25">
      <c r="A1" s="101" t="s">
        <v>124</v>
      </c>
      <c r="B1" s="101"/>
      <c r="C1" s="101"/>
      <c r="D1" s="101"/>
      <c r="E1" s="101"/>
    </row>
    <row r="2" spans="1:251" x14ac:dyDescent="0.25">
      <c r="A2" s="101" t="s">
        <v>25</v>
      </c>
      <c r="B2" s="101"/>
      <c r="C2" s="101"/>
      <c r="D2" s="101"/>
      <c r="E2" s="101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6"/>
      <c r="CP2" s="36"/>
      <c r="CQ2" s="36"/>
      <c r="CR2" s="36"/>
      <c r="CS2" s="36"/>
      <c r="CT2" s="36"/>
      <c r="CU2" s="36"/>
      <c r="CV2" s="36"/>
      <c r="CW2" s="36"/>
      <c r="CX2" s="36"/>
      <c r="CY2" s="36"/>
      <c r="CZ2" s="36"/>
      <c r="DA2" s="36"/>
      <c r="DB2" s="36"/>
      <c r="DC2" s="36"/>
      <c r="DD2" s="36"/>
      <c r="DE2" s="36"/>
      <c r="DF2" s="36"/>
      <c r="DG2" s="36"/>
      <c r="DH2" s="36"/>
      <c r="DI2" s="36"/>
      <c r="DJ2" s="36"/>
      <c r="DK2" s="36"/>
      <c r="DL2" s="36"/>
      <c r="DM2" s="36"/>
      <c r="DN2" s="36"/>
      <c r="DO2" s="36"/>
      <c r="DP2" s="36"/>
      <c r="DQ2" s="36"/>
      <c r="DR2" s="36"/>
      <c r="DS2" s="36"/>
      <c r="DT2" s="36"/>
      <c r="DU2" s="36"/>
      <c r="DV2" s="36"/>
      <c r="DW2" s="36"/>
      <c r="DX2" s="36"/>
      <c r="DY2" s="36"/>
      <c r="DZ2" s="36"/>
      <c r="EA2" s="36"/>
      <c r="EB2" s="36"/>
      <c r="EC2" s="36"/>
      <c r="ED2" s="36"/>
      <c r="EE2" s="36"/>
      <c r="EF2" s="36"/>
      <c r="EG2" s="36"/>
      <c r="EH2" s="36"/>
      <c r="EI2" s="36"/>
      <c r="EJ2" s="36"/>
      <c r="EK2" s="36"/>
      <c r="EL2" s="36"/>
      <c r="EM2" s="36"/>
      <c r="EN2" s="36"/>
      <c r="EO2" s="36"/>
      <c r="EP2" s="36"/>
      <c r="EQ2" s="36"/>
      <c r="ER2" s="36"/>
      <c r="ES2" s="36"/>
      <c r="ET2" s="36"/>
      <c r="EU2" s="36"/>
      <c r="EV2" s="36"/>
      <c r="EW2" s="36"/>
      <c r="EX2" s="36"/>
      <c r="EY2" s="36"/>
      <c r="EZ2" s="36"/>
      <c r="FA2" s="36"/>
      <c r="FB2" s="36"/>
      <c r="FC2" s="36"/>
      <c r="FD2" s="36"/>
      <c r="FE2" s="36"/>
      <c r="FF2" s="36"/>
      <c r="FG2" s="36"/>
      <c r="FH2" s="36"/>
      <c r="FI2" s="36"/>
      <c r="FJ2" s="36"/>
      <c r="FK2" s="36"/>
      <c r="FL2" s="36"/>
      <c r="FM2" s="36"/>
      <c r="FN2" s="36"/>
      <c r="FO2" s="36"/>
      <c r="FP2" s="36"/>
      <c r="FQ2" s="36"/>
      <c r="FR2" s="36"/>
      <c r="FS2" s="36"/>
      <c r="FT2" s="36"/>
      <c r="FU2" s="36"/>
      <c r="FV2" s="36"/>
      <c r="FW2" s="36"/>
      <c r="FX2" s="36"/>
      <c r="FY2" s="36"/>
      <c r="FZ2" s="36"/>
      <c r="GA2" s="36"/>
      <c r="GB2" s="36"/>
      <c r="GC2" s="36"/>
      <c r="GD2" s="36"/>
      <c r="GE2" s="36"/>
      <c r="GF2" s="36"/>
      <c r="GG2" s="36"/>
      <c r="GH2" s="36"/>
      <c r="GI2" s="36"/>
      <c r="GJ2" s="36"/>
      <c r="GK2" s="36"/>
      <c r="GL2" s="36"/>
      <c r="GM2" s="36"/>
      <c r="GN2" s="36"/>
      <c r="GO2" s="36"/>
      <c r="GP2" s="36"/>
      <c r="GQ2" s="36"/>
      <c r="GR2" s="36"/>
      <c r="GS2" s="36"/>
      <c r="GT2" s="36"/>
      <c r="GU2" s="36"/>
      <c r="GV2" s="36"/>
      <c r="GW2" s="36"/>
      <c r="GX2" s="36"/>
      <c r="GY2" s="36"/>
      <c r="GZ2" s="36"/>
      <c r="HA2" s="36"/>
      <c r="HB2" s="36"/>
      <c r="HC2" s="36"/>
      <c r="HD2" s="36"/>
      <c r="HE2" s="36"/>
      <c r="HF2" s="36"/>
      <c r="HG2" s="36"/>
      <c r="HH2" s="36"/>
      <c r="HI2" s="36"/>
      <c r="HJ2" s="36"/>
      <c r="HK2" s="36"/>
      <c r="HL2" s="36"/>
      <c r="HM2" s="36"/>
      <c r="HN2" s="36"/>
      <c r="HO2" s="36"/>
      <c r="HP2" s="36"/>
      <c r="HQ2" s="36"/>
      <c r="HR2" s="36"/>
      <c r="HS2" s="36"/>
      <c r="HT2" s="36"/>
      <c r="HU2" s="36"/>
      <c r="HV2" s="36"/>
      <c r="HW2" s="36"/>
      <c r="HX2" s="36"/>
      <c r="HY2" s="36"/>
      <c r="HZ2" s="36"/>
      <c r="IA2" s="36"/>
      <c r="IB2" s="36"/>
      <c r="IC2" s="36"/>
      <c r="ID2" s="36"/>
      <c r="IE2" s="36"/>
      <c r="IF2" s="36"/>
      <c r="IG2" s="36"/>
      <c r="IH2" s="36"/>
      <c r="II2" s="36"/>
      <c r="IJ2" s="36"/>
      <c r="IK2" s="36"/>
      <c r="IL2" s="36"/>
      <c r="IM2" s="36"/>
      <c r="IN2" s="36"/>
      <c r="IO2" s="36"/>
      <c r="IP2" s="36"/>
      <c r="IQ2" s="36"/>
    </row>
    <row r="3" spans="1:251" x14ac:dyDescent="0.25">
      <c r="A3" s="101" t="s">
        <v>26</v>
      </c>
      <c r="B3" s="101"/>
      <c r="C3" s="101"/>
      <c r="D3" s="101"/>
      <c r="E3" s="101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  <c r="CB3" s="36"/>
      <c r="CC3" s="36"/>
      <c r="CD3" s="36"/>
      <c r="CE3" s="36"/>
      <c r="CF3" s="36"/>
      <c r="CG3" s="36"/>
      <c r="CH3" s="36"/>
      <c r="CI3" s="36"/>
      <c r="CJ3" s="36"/>
      <c r="CK3" s="36"/>
      <c r="CL3" s="36"/>
      <c r="CM3" s="36"/>
      <c r="CN3" s="36"/>
      <c r="CO3" s="36"/>
      <c r="CP3" s="36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  <c r="DM3" s="36"/>
      <c r="DN3" s="36"/>
      <c r="DO3" s="36"/>
      <c r="DP3" s="36"/>
      <c r="DQ3" s="36"/>
      <c r="DR3" s="36"/>
      <c r="DS3" s="36"/>
      <c r="DT3" s="36"/>
      <c r="DU3" s="36"/>
      <c r="DV3" s="36"/>
      <c r="DW3" s="36"/>
      <c r="DX3" s="36"/>
      <c r="DY3" s="36"/>
      <c r="DZ3" s="36"/>
      <c r="EA3" s="36"/>
      <c r="EB3" s="36"/>
      <c r="EC3" s="36"/>
      <c r="ED3" s="36"/>
      <c r="EE3" s="36"/>
      <c r="EF3" s="36"/>
      <c r="EG3" s="36"/>
      <c r="EH3" s="36"/>
      <c r="EI3" s="36"/>
      <c r="EJ3" s="36"/>
      <c r="EK3" s="36"/>
      <c r="EL3" s="36"/>
      <c r="EM3" s="36"/>
      <c r="EN3" s="36"/>
      <c r="EO3" s="36"/>
      <c r="EP3" s="36"/>
      <c r="EQ3" s="36"/>
      <c r="ER3" s="36"/>
      <c r="ES3" s="36"/>
      <c r="ET3" s="36"/>
      <c r="EU3" s="36"/>
      <c r="EV3" s="36"/>
      <c r="EW3" s="36"/>
      <c r="EX3" s="36"/>
      <c r="EY3" s="36"/>
      <c r="EZ3" s="36"/>
      <c r="FA3" s="36"/>
      <c r="FB3" s="36"/>
      <c r="FC3" s="36"/>
      <c r="FD3" s="36"/>
      <c r="FE3" s="36"/>
      <c r="FF3" s="36"/>
      <c r="FG3" s="36"/>
      <c r="FH3" s="36"/>
      <c r="FI3" s="36"/>
      <c r="FJ3" s="36"/>
      <c r="FK3" s="36"/>
      <c r="FL3" s="36"/>
      <c r="FM3" s="36"/>
      <c r="FN3" s="36"/>
      <c r="FO3" s="36"/>
      <c r="FP3" s="36"/>
      <c r="FQ3" s="36"/>
      <c r="FR3" s="36"/>
      <c r="FS3" s="36"/>
      <c r="FT3" s="36"/>
      <c r="FU3" s="36"/>
      <c r="FV3" s="36"/>
      <c r="FW3" s="36"/>
      <c r="FX3" s="36"/>
      <c r="FY3" s="36"/>
      <c r="FZ3" s="36"/>
      <c r="GA3" s="36"/>
      <c r="GB3" s="36"/>
      <c r="GC3" s="36"/>
      <c r="GD3" s="36"/>
      <c r="GE3" s="36"/>
      <c r="GF3" s="36"/>
      <c r="GG3" s="36"/>
      <c r="GH3" s="36"/>
      <c r="GI3" s="36"/>
      <c r="GJ3" s="36"/>
      <c r="GK3" s="36"/>
      <c r="GL3" s="36"/>
      <c r="GM3" s="36"/>
      <c r="GN3" s="36"/>
      <c r="GO3" s="36"/>
      <c r="GP3" s="36"/>
      <c r="GQ3" s="36"/>
      <c r="GR3" s="36"/>
      <c r="GS3" s="36"/>
      <c r="GT3" s="36"/>
      <c r="GU3" s="36"/>
      <c r="GV3" s="36"/>
      <c r="GW3" s="36"/>
      <c r="GX3" s="36"/>
      <c r="GY3" s="36"/>
      <c r="GZ3" s="36"/>
      <c r="HA3" s="36"/>
      <c r="HB3" s="36"/>
      <c r="HC3" s="36"/>
      <c r="HD3" s="36"/>
      <c r="HE3" s="36"/>
      <c r="HF3" s="36"/>
      <c r="HG3" s="36"/>
      <c r="HH3" s="36"/>
      <c r="HI3" s="36"/>
      <c r="HJ3" s="36"/>
      <c r="HK3" s="36"/>
      <c r="HL3" s="36"/>
      <c r="HM3" s="36"/>
      <c r="HN3" s="36"/>
      <c r="HO3" s="36"/>
      <c r="HP3" s="36"/>
      <c r="HQ3" s="36"/>
      <c r="HR3" s="36"/>
      <c r="HS3" s="36"/>
      <c r="HT3" s="36"/>
      <c r="HU3" s="36"/>
      <c r="HV3" s="36"/>
      <c r="HW3" s="36"/>
      <c r="HX3" s="36"/>
      <c r="HY3" s="36"/>
      <c r="HZ3" s="36"/>
      <c r="IA3" s="36"/>
      <c r="IB3" s="36"/>
      <c r="IC3" s="36"/>
      <c r="ID3" s="36"/>
      <c r="IE3" s="36"/>
      <c r="IF3" s="36"/>
      <c r="IG3" s="36"/>
      <c r="IH3" s="36"/>
      <c r="II3" s="36"/>
      <c r="IJ3" s="36"/>
      <c r="IK3" s="36"/>
      <c r="IL3" s="36"/>
      <c r="IM3" s="36"/>
      <c r="IN3" s="36"/>
      <c r="IO3" s="36"/>
      <c r="IP3" s="36"/>
      <c r="IQ3" s="36"/>
    </row>
    <row r="4" spans="1:251" x14ac:dyDescent="0.25">
      <c r="A4" s="101" t="s">
        <v>11</v>
      </c>
      <c r="B4" s="101"/>
      <c r="C4" s="101"/>
      <c r="D4" s="101"/>
      <c r="E4" s="101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  <c r="BS4" s="36"/>
      <c r="BT4" s="36"/>
      <c r="BU4" s="36"/>
      <c r="BV4" s="36"/>
      <c r="BW4" s="36"/>
      <c r="BX4" s="36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6"/>
      <c r="CL4" s="36"/>
      <c r="CM4" s="36"/>
      <c r="CN4" s="36"/>
      <c r="CO4" s="36"/>
      <c r="CP4" s="36"/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U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  <c r="EO4" s="36"/>
      <c r="EP4" s="36"/>
      <c r="EQ4" s="36"/>
      <c r="ER4" s="36"/>
      <c r="ES4" s="36"/>
      <c r="ET4" s="36"/>
      <c r="EU4" s="36"/>
      <c r="EV4" s="36"/>
      <c r="EW4" s="36"/>
      <c r="EX4" s="36"/>
      <c r="EY4" s="36"/>
      <c r="EZ4" s="36"/>
      <c r="FA4" s="36"/>
      <c r="FB4" s="36"/>
      <c r="FC4" s="36"/>
      <c r="FD4" s="36"/>
      <c r="FE4" s="36"/>
      <c r="FF4" s="36"/>
      <c r="FG4" s="36"/>
      <c r="FH4" s="36"/>
      <c r="FI4" s="36"/>
      <c r="FJ4" s="36"/>
      <c r="FK4" s="36"/>
      <c r="FL4" s="36"/>
      <c r="FM4" s="36"/>
      <c r="FN4" s="36"/>
      <c r="FO4" s="36"/>
      <c r="FP4" s="36"/>
      <c r="FQ4" s="36"/>
      <c r="FR4" s="36"/>
      <c r="FS4" s="36"/>
      <c r="FT4" s="36"/>
      <c r="FU4" s="36"/>
      <c r="FV4" s="36"/>
      <c r="FW4" s="36"/>
      <c r="FX4" s="36"/>
      <c r="FY4" s="36"/>
      <c r="FZ4" s="36"/>
      <c r="GA4" s="36"/>
      <c r="GB4" s="36"/>
      <c r="GC4" s="36"/>
      <c r="GD4" s="36"/>
      <c r="GE4" s="36"/>
      <c r="GF4" s="36"/>
      <c r="GG4" s="36"/>
      <c r="GH4" s="36"/>
      <c r="GI4" s="36"/>
      <c r="GJ4" s="36"/>
      <c r="GK4" s="36"/>
      <c r="GL4" s="36"/>
      <c r="GM4" s="36"/>
      <c r="GN4" s="36"/>
      <c r="GO4" s="36"/>
      <c r="GP4" s="36"/>
      <c r="GQ4" s="36"/>
      <c r="GR4" s="36"/>
      <c r="GS4" s="36"/>
      <c r="GT4" s="36"/>
      <c r="GU4" s="36"/>
      <c r="GV4" s="36"/>
      <c r="GW4" s="36"/>
      <c r="GX4" s="36"/>
      <c r="GY4" s="36"/>
      <c r="GZ4" s="36"/>
      <c r="HA4" s="36"/>
      <c r="HB4" s="36"/>
      <c r="HC4" s="36"/>
      <c r="HD4" s="36"/>
      <c r="HE4" s="36"/>
      <c r="HF4" s="36"/>
      <c r="HG4" s="36"/>
      <c r="HH4" s="36"/>
      <c r="HI4" s="36"/>
      <c r="HJ4" s="36"/>
      <c r="HK4" s="36"/>
      <c r="HL4" s="36"/>
      <c r="HM4" s="36"/>
      <c r="HN4" s="36"/>
      <c r="HO4" s="36"/>
      <c r="HP4" s="36"/>
      <c r="HQ4" s="36"/>
      <c r="HR4" s="36"/>
      <c r="HS4" s="36"/>
      <c r="HT4" s="36"/>
      <c r="HU4" s="36"/>
      <c r="HV4" s="36"/>
      <c r="HW4" s="36"/>
      <c r="HX4" s="36"/>
      <c r="HY4" s="36"/>
      <c r="HZ4" s="36"/>
      <c r="IA4" s="36"/>
      <c r="IB4" s="36"/>
      <c r="IC4" s="36"/>
      <c r="ID4" s="36"/>
      <c r="IE4" s="36"/>
      <c r="IF4" s="36"/>
      <c r="IG4" s="36"/>
      <c r="IH4" s="36"/>
      <c r="II4" s="36"/>
      <c r="IJ4" s="36"/>
      <c r="IK4" s="36"/>
      <c r="IL4" s="36"/>
      <c r="IM4" s="36"/>
      <c r="IN4" s="36"/>
      <c r="IO4" s="36"/>
      <c r="IP4" s="36"/>
      <c r="IQ4" s="36"/>
    </row>
    <row r="5" spans="1:251" x14ac:dyDescent="0.25">
      <c r="A5" s="101" t="s">
        <v>12</v>
      </c>
      <c r="B5" s="101"/>
      <c r="C5" s="101"/>
      <c r="D5" s="101"/>
      <c r="E5" s="101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6"/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U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  <c r="EO5" s="36"/>
      <c r="EP5" s="36"/>
      <c r="EQ5" s="36"/>
      <c r="ER5" s="36"/>
      <c r="ES5" s="36"/>
      <c r="ET5" s="36"/>
      <c r="EU5" s="36"/>
      <c r="EV5" s="36"/>
      <c r="EW5" s="36"/>
      <c r="EX5" s="36"/>
      <c r="EY5" s="36"/>
      <c r="EZ5" s="36"/>
      <c r="FA5" s="36"/>
      <c r="FB5" s="36"/>
      <c r="FC5" s="36"/>
      <c r="FD5" s="36"/>
      <c r="FE5" s="36"/>
      <c r="FF5" s="36"/>
      <c r="FG5" s="36"/>
      <c r="FH5" s="36"/>
      <c r="FI5" s="36"/>
      <c r="FJ5" s="36"/>
      <c r="FK5" s="36"/>
      <c r="FL5" s="36"/>
      <c r="FM5" s="36"/>
      <c r="FN5" s="36"/>
      <c r="FO5" s="36"/>
      <c r="FP5" s="36"/>
      <c r="FQ5" s="36"/>
      <c r="FR5" s="36"/>
      <c r="FS5" s="36"/>
      <c r="FT5" s="36"/>
      <c r="FU5" s="36"/>
      <c r="FV5" s="36"/>
      <c r="FW5" s="36"/>
      <c r="FX5" s="36"/>
      <c r="FY5" s="36"/>
      <c r="FZ5" s="36"/>
      <c r="GA5" s="36"/>
      <c r="GB5" s="36"/>
      <c r="GC5" s="36"/>
      <c r="GD5" s="36"/>
      <c r="GE5" s="36"/>
      <c r="GF5" s="36"/>
      <c r="GG5" s="36"/>
      <c r="GH5" s="36"/>
      <c r="GI5" s="36"/>
      <c r="GJ5" s="36"/>
      <c r="GK5" s="36"/>
      <c r="GL5" s="36"/>
      <c r="GM5" s="36"/>
      <c r="GN5" s="36"/>
      <c r="GO5" s="36"/>
      <c r="GP5" s="36"/>
      <c r="GQ5" s="36"/>
      <c r="GR5" s="36"/>
      <c r="GS5" s="36"/>
      <c r="GT5" s="36"/>
      <c r="GU5" s="36"/>
      <c r="GV5" s="36"/>
      <c r="GW5" s="36"/>
      <c r="GX5" s="36"/>
      <c r="GY5" s="36"/>
      <c r="GZ5" s="36"/>
      <c r="HA5" s="36"/>
      <c r="HB5" s="36"/>
      <c r="HC5" s="36"/>
      <c r="HD5" s="36"/>
      <c r="HE5" s="36"/>
      <c r="HF5" s="36"/>
      <c r="HG5" s="36"/>
      <c r="HH5" s="36"/>
      <c r="HI5" s="36"/>
      <c r="HJ5" s="36"/>
      <c r="HK5" s="36"/>
      <c r="HL5" s="36"/>
      <c r="HM5" s="36"/>
      <c r="HN5" s="36"/>
      <c r="HO5" s="36"/>
      <c r="HP5" s="36"/>
      <c r="HQ5" s="36"/>
      <c r="HR5" s="36"/>
      <c r="HS5" s="36"/>
      <c r="HT5" s="36"/>
      <c r="HU5" s="36"/>
      <c r="HV5" s="36"/>
      <c r="HW5" s="36"/>
      <c r="HX5" s="36"/>
      <c r="HY5" s="36"/>
      <c r="HZ5" s="36"/>
      <c r="IA5" s="36"/>
      <c r="IB5" s="36"/>
      <c r="IC5" s="36"/>
      <c r="ID5" s="36"/>
      <c r="IE5" s="36"/>
      <c r="IF5" s="36"/>
      <c r="IG5" s="36"/>
      <c r="IH5" s="36"/>
      <c r="II5" s="36"/>
      <c r="IJ5" s="36"/>
      <c r="IK5" s="36"/>
      <c r="IL5" s="36"/>
      <c r="IM5" s="36"/>
      <c r="IN5" s="36"/>
      <c r="IO5" s="36"/>
      <c r="IP5" s="36"/>
      <c r="IQ5" s="36"/>
    </row>
    <row r="6" spans="1:251" ht="15" customHeight="1" x14ac:dyDescent="0.25">
      <c r="A6" s="101" t="s">
        <v>7</v>
      </c>
      <c r="B6" s="101"/>
      <c r="C6" s="101"/>
      <c r="D6" s="101"/>
      <c r="E6" s="101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U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  <c r="EO6" s="36"/>
      <c r="EP6" s="36"/>
      <c r="EQ6" s="36"/>
      <c r="ER6" s="36"/>
      <c r="ES6" s="36"/>
      <c r="ET6" s="36"/>
      <c r="EU6" s="36"/>
      <c r="EV6" s="36"/>
      <c r="EW6" s="36"/>
      <c r="EX6" s="36"/>
      <c r="EY6" s="36"/>
      <c r="EZ6" s="36"/>
      <c r="FA6" s="36"/>
      <c r="FB6" s="36"/>
      <c r="FC6" s="36"/>
      <c r="FD6" s="36"/>
      <c r="FE6" s="36"/>
      <c r="FF6" s="36"/>
      <c r="FG6" s="36"/>
      <c r="FH6" s="36"/>
      <c r="FI6" s="36"/>
      <c r="FJ6" s="36"/>
      <c r="FK6" s="36"/>
      <c r="FL6" s="36"/>
      <c r="FM6" s="36"/>
      <c r="FN6" s="36"/>
      <c r="FO6" s="36"/>
      <c r="FP6" s="36"/>
      <c r="FQ6" s="36"/>
      <c r="FR6" s="36"/>
      <c r="FS6" s="36"/>
      <c r="FT6" s="36"/>
      <c r="FU6" s="36"/>
      <c r="FV6" s="36"/>
      <c r="FW6" s="36"/>
      <c r="FX6" s="36"/>
      <c r="FY6" s="36"/>
      <c r="FZ6" s="36"/>
      <c r="GA6" s="36"/>
      <c r="GB6" s="36"/>
      <c r="GC6" s="36"/>
      <c r="GD6" s="36"/>
      <c r="GE6" s="36"/>
      <c r="GF6" s="36"/>
      <c r="GG6" s="36"/>
      <c r="GH6" s="36"/>
      <c r="GI6" s="36"/>
      <c r="GJ6" s="36"/>
      <c r="GK6" s="36"/>
      <c r="GL6" s="36"/>
      <c r="GM6" s="36"/>
      <c r="GN6" s="36"/>
      <c r="GO6" s="36"/>
      <c r="GP6" s="36"/>
      <c r="GQ6" s="36"/>
      <c r="GR6" s="36"/>
      <c r="GS6" s="36"/>
      <c r="GT6" s="36"/>
      <c r="GU6" s="36"/>
      <c r="GV6" s="36"/>
      <c r="GW6" s="36"/>
      <c r="GX6" s="36"/>
      <c r="GY6" s="36"/>
      <c r="GZ6" s="36"/>
      <c r="HA6" s="36"/>
      <c r="HB6" s="36"/>
      <c r="HC6" s="36"/>
      <c r="HD6" s="36"/>
      <c r="HE6" s="36"/>
      <c r="HF6" s="36"/>
      <c r="HG6" s="36"/>
      <c r="HH6" s="36"/>
      <c r="HI6" s="36"/>
      <c r="HJ6" s="36"/>
      <c r="HK6" s="36"/>
      <c r="HL6" s="36"/>
      <c r="HM6" s="36"/>
      <c r="HN6" s="36"/>
      <c r="HO6" s="36"/>
      <c r="HP6" s="36"/>
      <c r="HQ6" s="36"/>
      <c r="HR6" s="36"/>
      <c r="HS6" s="36"/>
      <c r="HT6" s="36"/>
      <c r="HU6" s="36"/>
      <c r="HV6" s="36"/>
      <c r="HW6" s="36"/>
      <c r="HX6" s="36"/>
      <c r="HY6" s="36"/>
      <c r="HZ6" s="36"/>
      <c r="IA6" s="36"/>
      <c r="IB6" s="36"/>
      <c r="IC6" s="36"/>
      <c r="ID6" s="36"/>
      <c r="IE6" s="36"/>
      <c r="IF6" s="36"/>
      <c r="IG6" s="36"/>
      <c r="IH6" s="36"/>
      <c r="II6" s="36"/>
      <c r="IJ6" s="36"/>
      <c r="IK6" s="36"/>
      <c r="IL6" s="36"/>
      <c r="IM6" s="36"/>
      <c r="IN6" s="36"/>
      <c r="IO6" s="36"/>
      <c r="IP6" s="36"/>
      <c r="IQ6" s="36"/>
    </row>
    <row r="7" spans="1:251" ht="15" customHeight="1" x14ac:dyDescent="0.25">
      <c r="A7" s="101" t="s">
        <v>9</v>
      </c>
      <c r="B7" s="101"/>
      <c r="C7" s="101"/>
      <c r="D7" s="101"/>
      <c r="E7" s="101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  <c r="BZ7" s="36"/>
      <c r="CA7" s="36"/>
      <c r="CB7" s="36"/>
      <c r="CC7" s="36"/>
      <c r="CD7" s="36"/>
      <c r="CE7" s="36"/>
      <c r="CF7" s="36"/>
      <c r="CG7" s="36"/>
      <c r="CH7" s="36"/>
      <c r="CI7" s="36"/>
      <c r="CJ7" s="36"/>
      <c r="CK7" s="36"/>
      <c r="CL7" s="36"/>
      <c r="CM7" s="36"/>
      <c r="CN7" s="36"/>
      <c r="CO7" s="36"/>
      <c r="CP7" s="36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/>
      <c r="DZ7" s="36"/>
      <c r="EA7" s="36"/>
      <c r="EB7" s="36"/>
      <c r="EC7" s="36"/>
      <c r="ED7" s="36"/>
      <c r="EE7" s="36"/>
      <c r="EF7" s="36"/>
      <c r="EG7" s="36"/>
      <c r="EH7" s="36"/>
      <c r="EI7" s="36"/>
      <c r="EJ7" s="36"/>
      <c r="EK7" s="36"/>
      <c r="EL7" s="36"/>
      <c r="EM7" s="36"/>
      <c r="EN7" s="36"/>
      <c r="EO7" s="36"/>
      <c r="EP7" s="36"/>
      <c r="EQ7" s="36"/>
      <c r="ER7" s="36"/>
      <c r="ES7" s="36"/>
      <c r="ET7" s="36"/>
      <c r="EU7" s="36"/>
      <c r="EV7" s="36"/>
      <c r="EW7" s="36"/>
      <c r="EX7" s="36"/>
      <c r="EY7" s="36"/>
      <c r="EZ7" s="36"/>
      <c r="FA7" s="36"/>
      <c r="FB7" s="36"/>
      <c r="FC7" s="36"/>
      <c r="FD7" s="36"/>
      <c r="FE7" s="36"/>
      <c r="FF7" s="36"/>
      <c r="FG7" s="36"/>
      <c r="FH7" s="36"/>
      <c r="FI7" s="36"/>
      <c r="FJ7" s="36"/>
      <c r="FK7" s="36"/>
      <c r="FL7" s="36"/>
      <c r="FM7" s="36"/>
      <c r="FN7" s="36"/>
      <c r="FO7" s="36"/>
      <c r="FP7" s="36"/>
      <c r="FQ7" s="36"/>
      <c r="FR7" s="36"/>
      <c r="FS7" s="36"/>
      <c r="FT7" s="36"/>
      <c r="FU7" s="36"/>
      <c r="FV7" s="36"/>
      <c r="FW7" s="36"/>
      <c r="FX7" s="36"/>
      <c r="FY7" s="36"/>
      <c r="FZ7" s="36"/>
      <c r="GA7" s="36"/>
      <c r="GB7" s="36"/>
      <c r="GC7" s="36"/>
      <c r="GD7" s="36"/>
      <c r="GE7" s="36"/>
      <c r="GF7" s="36"/>
      <c r="GG7" s="36"/>
      <c r="GH7" s="36"/>
      <c r="GI7" s="36"/>
      <c r="GJ7" s="36"/>
      <c r="GK7" s="36"/>
      <c r="GL7" s="36"/>
      <c r="GM7" s="36"/>
      <c r="GN7" s="36"/>
      <c r="GO7" s="36"/>
      <c r="GP7" s="36"/>
      <c r="GQ7" s="36"/>
      <c r="GR7" s="36"/>
      <c r="GS7" s="36"/>
      <c r="GT7" s="36"/>
      <c r="GU7" s="36"/>
      <c r="GV7" s="36"/>
      <c r="GW7" s="36"/>
      <c r="GX7" s="36"/>
      <c r="GY7" s="36"/>
      <c r="GZ7" s="36"/>
      <c r="HA7" s="36"/>
      <c r="HB7" s="36"/>
      <c r="HC7" s="36"/>
      <c r="HD7" s="36"/>
      <c r="HE7" s="36"/>
      <c r="HF7" s="36"/>
      <c r="HG7" s="36"/>
      <c r="HH7" s="36"/>
      <c r="HI7" s="36"/>
      <c r="HJ7" s="36"/>
      <c r="HK7" s="36"/>
      <c r="HL7" s="36"/>
      <c r="HM7" s="36"/>
      <c r="HN7" s="36"/>
      <c r="HO7" s="36"/>
      <c r="HP7" s="36"/>
      <c r="HQ7" s="36"/>
      <c r="HR7" s="36"/>
      <c r="HS7" s="36"/>
      <c r="HT7" s="36"/>
      <c r="HU7" s="36"/>
      <c r="HV7" s="36"/>
      <c r="HW7" s="36"/>
      <c r="HX7" s="36"/>
      <c r="HY7" s="36"/>
      <c r="HZ7" s="36"/>
      <c r="IA7" s="36"/>
      <c r="IB7" s="36"/>
      <c r="IC7" s="36"/>
      <c r="ID7" s="36"/>
      <c r="IE7" s="36"/>
      <c r="IF7" s="36"/>
      <c r="IG7" s="36"/>
      <c r="IH7" s="36"/>
      <c r="II7" s="36"/>
      <c r="IJ7" s="36"/>
      <c r="IK7" s="36"/>
      <c r="IL7" s="36"/>
      <c r="IM7" s="36"/>
      <c r="IN7" s="36"/>
      <c r="IO7" s="36"/>
      <c r="IP7" s="36"/>
      <c r="IQ7" s="36"/>
    </row>
    <row r="8" spans="1:251" x14ac:dyDescent="0.25">
      <c r="A8" s="101" t="s">
        <v>8</v>
      </c>
      <c r="B8" s="101"/>
      <c r="C8" s="101"/>
      <c r="D8" s="101"/>
      <c r="E8" s="101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U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  <c r="EO8" s="36"/>
      <c r="EP8" s="36"/>
      <c r="EQ8" s="36"/>
      <c r="ER8" s="36"/>
      <c r="ES8" s="36"/>
      <c r="ET8" s="36"/>
      <c r="EU8" s="36"/>
      <c r="EV8" s="36"/>
      <c r="EW8" s="36"/>
      <c r="EX8" s="36"/>
      <c r="EY8" s="36"/>
      <c r="EZ8" s="36"/>
      <c r="FA8" s="36"/>
      <c r="FB8" s="36"/>
      <c r="FC8" s="36"/>
      <c r="FD8" s="36"/>
      <c r="FE8" s="36"/>
      <c r="FF8" s="36"/>
      <c r="FG8" s="36"/>
      <c r="FH8" s="36"/>
      <c r="FI8" s="36"/>
      <c r="FJ8" s="36"/>
      <c r="FK8" s="36"/>
      <c r="FL8" s="36"/>
      <c r="FM8" s="36"/>
      <c r="FN8" s="36"/>
      <c r="FO8" s="36"/>
      <c r="FP8" s="36"/>
      <c r="FQ8" s="36"/>
      <c r="FR8" s="36"/>
      <c r="FS8" s="36"/>
      <c r="FT8" s="36"/>
      <c r="FU8" s="36"/>
      <c r="FV8" s="36"/>
      <c r="FW8" s="36"/>
      <c r="FX8" s="36"/>
      <c r="FY8" s="36"/>
      <c r="FZ8" s="36"/>
      <c r="GA8" s="36"/>
      <c r="GB8" s="36"/>
      <c r="GC8" s="36"/>
      <c r="GD8" s="36"/>
      <c r="GE8" s="36"/>
      <c r="GF8" s="36"/>
      <c r="GG8" s="36"/>
      <c r="GH8" s="36"/>
      <c r="GI8" s="36"/>
      <c r="GJ8" s="36"/>
      <c r="GK8" s="36"/>
      <c r="GL8" s="36"/>
      <c r="GM8" s="36"/>
      <c r="GN8" s="36"/>
      <c r="GO8" s="36"/>
      <c r="GP8" s="36"/>
      <c r="GQ8" s="36"/>
      <c r="GR8" s="36"/>
      <c r="GS8" s="36"/>
      <c r="GT8" s="36"/>
      <c r="GU8" s="36"/>
      <c r="GV8" s="36"/>
      <c r="GW8" s="36"/>
      <c r="GX8" s="36"/>
      <c r="GY8" s="36"/>
      <c r="GZ8" s="36"/>
      <c r="HA8" s="36"/>
      <c r="HB8" s="36"/>
      <c r="HC8" s="36"/>
      <c r="HD8" s="36"/>
      <c r="HE8" s="36"/>
      <c r="HF8" s="36"/>
      <c r="HG8" s="36"/>
      <c r="HH8" s="36"/>
      <c r="HI8" s="36"/>
      <c r="HJ8" s="36"/>
      <c r="HK8" s="36"/>
      <c r="HL8" s="36"/>
      <c r="HM8" s="36"/>
      <c r="HN8" s="36"/>
      <c r="HO8" s="36"/>
      <c r="HP8" s="36"/>
      <c r="HQ8" s="36"/>
      <c r="HR8" s="36"/>
      <c r="HS8" s="36"/>
      <c r="HT8" s="36"/>
      <c r="HU8" s="36"/>
      <c r="HV8" s="36"/>
      <c r="HW8" s="36"/>
      <c r="HX8" s="36"/>
      <c r="HY8" s="36"/>
      <c r="HZ8" s="36"/>
      <c r="IA8" s="36"/>
      <c r="IB8" s="36"/>
      <c r="IC8" s="36"/>
      <c r="ID8" s="36"/>
      <c r="IE8" s="36"/>
      <c r="IF8" s="36"/>
      <c r="IG8" s="36"/>
      <c r="IH8" s="36"/>
      <c r="II8" s="36"/>
      <c r="IJ8" s="36"/>
      <c r="IK8" s="36"/>
      <c r="IL8" s="36"/>
      <c r="IM8" s="36"/>
      <c r="IN8" s="36"/>
      <c r="IO8" s="36"/>
      <c r="IP8" s="36"/>
      <c r="IQ8" s="36"/>
    </row>
    <row r="9" spans="1:251" ht="15" customHeight="1" x14ac:dyDescent="0.25">
      <c r="A9" s="101" t="s">
        <v>10</v>
      </c>
      <c r="B9" s="101"/>
      <c r="C9" s="101"/>
      <c r="D9" s="101"/>
      <c r="E9" s="101"/>
      <c r="F9" s="36"/>
      <c r="G9" s="18">
        <v>12525.6</v>
      </c>
      <c r="H9" s="51">
        <f>G9/G14</f>
        <v>0.16459828116376252</v>
      </c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BX9" s="36"/>
      <c r="BY9" s="36"/>
      <c r="BZ9" s="36"/>
      <c r="CA9" s="36"/>
      <c r="CB9" s="36"/>
      <c r="CC9" s="36"/>
      <c r="CD9" s="36"/>
      <c r="CE9" s="36"/>
      <c r="CF9" s="36"/>
      <c r="CG9" s="36"/>
      <c r="CH9" s="36"/>
      <c r="CI9" s="36"/>
      <c r="CJ9" s="36"/>
      <c r="CK9" s="36"/>
      <c r="CL9" s="36"/>
      <c r="CM9" s="36"/>
      <c r="CN9" s="36"/>
      <c r="CO9" s="36"/>
      <c r="CP9" s="36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U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  <c r="EO9" s="36"/>
      <c r="EP9" s="36"/>
      <c r="EQ9" s="36"/>
      <c r="ER9" s="36"/>
      <c r="ES9" s="36"/>
      <c r="ET9" s="36"/>
      <c r="EU9" s="36"/>
      <c r="EV9" s="36"/>
      <c r="EW9" s="36"/>
      <c r="EX9" s="36"/>
      <c r="EY9" s="36"/>
      <c r="EZ9" s="36"/>
      <c r="FA9" s="36"/>
      <c r="FB9" s="36"/>
      <c r="FC9" s="36"/>
      <c r="FD9" s="36"/>
      <c r="FE9" s="36"/>
      <c r="FF9" s="36"/>
      <c r="FG9" s="36"/>
      <c r="FH9" s="36"/>
      <c r="FI9" s="36"/>
      <c r="FJ9" s="36"/>
      <c r="FK9" s="36"/>
      <c r="FL9" s="36"/>
      <c r="FM9" s="36"/>
      <c r="FN9" s="36"/>
      <c r="FO9" s="36"/>
      <c r="FP9" s="36"/>
      <c r="FQ9" s="36"/>
      <c r="FR9" s="36"/>
      <c r="FS9" s="36"/>
      <c r="FT9" s="36"/>
      <c r="FU9" s="36"/>
      <c r="FV9" s="36"/>
      <c r="FW9" s="36"/>
      <c r="FX9" s="36"/>
      <c r="FY9" s="36"/>
      <c r="FZ9" s="36"/>
      <c r="GA9" s="36"/>
      <c r="GB9" s="36"/>
      <c r="GC9" s="36"/>
      <c r="GD9" s="36"/>
      <c r="GE9" s="36"/>
      <c r="GF9" s="36"/>
      <c r="GG9" s="36"/>
      <c r="GH9" s="36"/>
      <c r="GI9" s="36"/>
      <c r="GJ9" s="36"/>
      <c r="GK9" s="36"/>
      <c r="GL9" s="36"/>
      <c r="GM9" s="36"/>
      <c r="GN9" s="36"/>
      <c r="GO9" s="36"/>
      <c r="GP9" s="36"/>
      <c r="GQ9" s="36"/>
      <c r="GR9" s="36"/>
      <c r="GS9" s="36"/>
      <c r="GT9" s="36"/>
      <c r="GU9" s="36"/>
      <c r="GV9" s="36"/>
      <c r="GW9" s="36"/>
      <c r="GX9" s="36"/>
      <c r="GY9" s="36"/>
      <c r="GZ9" s="36"/>
      <c r="HA9" s="36"/>
      <c r="HB9" s="36"/>
      <c r="HC9" s="36"/>
      <c r="HD9" s="36"/>
      <c r="HE9" s="36"/>
      <c r="HF9" s="36"/>
      <c r="HG9" s="36"/>
      <c r="HH9" s="36"/>
      <c r="HI9" s="36"/>
      <c r="HJ9" s="36"/>
      <c r="HK9" s="36"/>
      <c r="HL9" s="36"/>
      <c r="HM9" s="36"/>
      <c r="HN9" s="36"/>
      <c r="HO9" s="36"/>
      <c r="HP9" s="36"/>
      <c r="HQ9" s="36"/>
      <c r="HR9" s="36"/>
      <c r="HS9" s="36"/>
      <c r="HT9" s="36"/>
      <c r="HU9" s="36"/>
      <c r="HV9" s="36"/>
      <c r="HW9" s="36"/>
      <c r="HX9" s="36"/>
      <c r="HY9" s="36"/>
      <c r="HZ9" s="36"/>
      <c r="IA9" s="36"/>
      <c r="IB9" s="36"/>
      <c r="IC9" s="36"/>
      <c r="ID9" s="36"/>
      <c r="IE9" s="36"/>
      <c r="IF9" s="36"/>
      <c r="IG9" s="36"/>
      <c r="IH9" s="36"/>
      <c r="II9" s="36"/>
      <c r="IJ9" s="36"/>
      <c r="IK9" s="36"/>
      <c r="IL9" s="36"/>
      <c r="IM9" s="36"/>
      <c r="IN9" s="36"/>
      <c r="IO9" s="36"/>
      <c r="IP9" s="36"/>
      <c r="IQ9" s="36"/>
    </row>
    <row r="10" spans="1:251" s="27" customFormat="1" ht="29.25" customHeight="1" x14ac:dyDescent="0.25">
      <c r="A10" s="101" t="s">
        <v>14</v>
      </c>
      <c r="B10" s="101"/>
      <c r="C10" s="101"/>
      <c r="D10" s="101"/>
      <c r="E10" s="101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  <c r="BZ10" s="36"/>
      <c r="CA10" s="36"/>
      <c r="CB10" s="36"/>
      <c r="CC10" s="36"/>
      <c r="CD10" s="36"/>
      <c r="CE10" s="36"/>
      <c r="CF10" s="36"/>
      <c r="CG10" s="36"/>
      <c r="CH10" s="36"/>
      <c r="CI10" s="36"/>
      <c r="CJ10" s="36"/>
      <c r="CK10" s="36"/>
      <c r="CL10" s="36"/>
      <c r="CM10" s="36"/>
      <c r="CN10" s="36"/>
      <c r="CO10" s="36"/>
      <c r="CP10" s="36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U10" s="36"/>
      <c r="DV10" s="36"/>
      <c r="DW10" s="36"/>
      <c r="DX10" s="36"/>
      <c r="DY10" s="36"/>
      <c r="DZ10" s="36"/>
      <c r="EA10" s="36"/>
      <c r="EB10" s="36"/>
      <c r="EC10" s="36"/>
      <c r="ED10" s="36"/>
      <c r="EE10" s="36"/>
      <c r="EF10" s="36"/>
      <c r="EG10" s="36"/>
      <c r="EH10" s="36"/>
      <c r="EI10" s="36"/>
      <c r="EJ10" s="36"/>
      <c r="EK10" s="36"/>
      <c r="EL10" s="36"/>
      <c r="EM10" s="36"/>
      <c r="EN10" s="36"/>
      <c r="EO10" s="36"/>
      <c r="EP10" s="36"/>
      <c r="EQ10" s="36"/>
      <c r="ER10" s="36"/>
      <c r="ES10" s="36"/>
      <c r="ET10" s="36"/>
      <c r="EU10" s="36"/>
      <c r="EV10" s="36"/>
      <c r="EW10" s="36"/>
      <c r="EX10" s="36"/>
      <c r="EY10" s="36"/>
      <c r="EZ10" s="36"/>
      <c r="FA10" s="36"/>
      <c r="FB10" s="36"/>
      <c r="FC10" s="36"/>
      <c r="FD10" s="36"/>
      <c r="FE10" s="36"/>
      <c r="FF10" s="36"/>
      <c r="FG10" s="36"/>
      <c r="FH10" s="36"/>
      <c r="FI10" s="36"/>
      <c r="FJ10" s="36"/>
      <c r="FK10" s="36"/>
      <c r="FL10" s="36"/>
      <c r="FM10" s="36"/>
      <c r="FN10" s="36"/>
      <c r="FO10" s="36"/>
      <c r="FP10" s="36"/>
      <c r="FQ10" s="36"/>
      <c r="FR10" s="36"/>
      <c r="FS10" s="36"/>
      <c r="FT10" s="36"/>
      <c r="FU10" s="36"/>
      <c r="FV10" s="36"/>
      <c r="FW10" s="36"/>
      <c r="FX10" s="36"/>
      <c r="FY10" s="36"/>
      <c r="FZ10" s="36"/>
      <c r="GA10" s="36"/>
      <c r="GB10" s="36"/>
      <c r="GC10" s="36"/>
      <c r="GD10" s="36"/>
      <c r="GE10" s="36"/>
      <c r="GF10" s="36"/>
      <c r="GG10" s="36"/>
      <c r="GH10" s="36"/>
      <c r="GI10" s="36"/>
      <c r="GJ10" s="36"/>
      <c r="GK10" s="36"/>
      <c r="GL10" s="36"/>
      <c r="GM10" s="36"/>
      <c r="GN10" s="36"/>
      <c r="GO10" s="36"/>
      <c r="GP10" s="36"/>
      <c r="GQ10" s="36"/>
      <c r="GR10" s="36"/>
      <c r="GS10" s="36"/>
      <c r="GT10" s="36"/>
      <c r="GU10" s="36"/>
      <c r="GV10" s="36"/>
      <c r="GW10" s="36"/>
      <c r="GX10" s="36"/>
      <c r="GY10" s="36"/>
      <c r="GZ10" s="36"/>
      <c r="HA10" s="36"/>
      <c r="HB10" s="36"/>
      <c r="HC10" s="36"/>
      <c r="HD10" s="36"/>
      <c r="HE10" s="36"/>
      <c r="HF10" s="36"/>
      <c r="HG10" s="36"/>
      <c r="HH10" s="36"/>
      <c r="HI10" s="36"/>
      <c r="HJ10" s="36"/>
      <c r="HK10" s="36"/>
      <c r="HL10" s="36"/>
      <c r="HM10" s="36"/>
      <c r="HN10" s="36"/>
      <c r="HO10" s="36"/>
      <c r="HP10" s="36"/>
      <c r="HQ10" s="36"/>
      <c r="HR10" s="36"/>
      <c r="HS10" s="36"/>
      <c r="HT10" s="36"/>
      <c r="HU10" s="36"/>
      <c r="HV10" s="36"/>
      <c r="HW10" s="36"/>
      <c r="HX10" s="36"/>
      <c r="HY10" s="36"/>
      <c r="HZ10" s="36"/>
      <c r="IA10" s="36"/>
      <c r="IB10" s="36"/>
      <c r="IC10" s="36"/>
      <c r="ID10" s="36"/>
      <c r="IE10" s="36"/>
      <c r="IF10" s="36"/>
      <c r="IG10" s="36"/>
      <c r="IH10" s="36"/>
      <c r="II10" s="36"/>
      <c r="IJ10" s="36"/>
      <c r="IK10" s="36"/>
      <c r="IL10" s="36"/>
      <c r="IM10" s="36"/>
      <c r="IN10" s="36"/>
      <c r="IO10" s="36"/>
      <c r="IP10" s="36"/>
      <c r="IQ10" s="36"/>
    </row>
    <row r="12" spans="1:251" ht="30" customHeight="1" x14ac:dyDescent="0.25">
      <c r="A12" s="5" t="s">
        <v>15</v>
      </c>
      <c r="B12" s="6"/>
      <c r="C12" s="6"/>
      <c r="D12" s="55" t="s">
        <v>167</v>
      </c>
      <c r="E12" s="56"/>
      <c r="F12" s="57"/>
      <c r="G12" s="5" t="s">
        <v>94</v>
      </c>
      <c r="H12" s="6"/>
      <c r="I12" s="6"/>
      <c r="J12" s="6"/>
      <c r="K12" s="29" t="s">
        <v>91</v>
      </c>
      <c r="L12" s="30"/>
      <c r="M12" s="31" t="s">
        <v>16</v>
      </c>
      <c r="N12" s="32"/>
      <c r="O12" s="32"/>
      <c r="P12" s="33"/>
    </row>
    <row r="13" spans="1:251" s="35" customFormat="1" ht="87" customHeight="1" x14ac:dyDescent="0.25">
      <c r="A13" s="2" t="s">
        <v>5</v>
      </c>
      <c r="B13" s="2" t="s">
        <v>27</v>
      </c>
      <c r="C13" s="2" t="s">
        <v>29</v>
      </c>
      <c r="D13" s="45" t="s">
        <v>162</v>
      </c>
      <c r="E13" s="45" t="s">
        <v>163</v>
      </c>
      <c r="F13" s="43" t="s">
        <v>164</v>
      </c>
      <c r="G13" s="2" t="s">
        <v>122</v>
      </c>
      <c r="H13" s="2" t="s">
        <v>2</v>
      </c>
      <c r="I13" s="38" t="s">
        <v>4</v>
      </c>
      <c r="J13" s="2" t="s">
        <v>23</v>
      </c>
      <c r="K13" s="28" t="s">
        <v>21</v>
      </c>
      <c r="L13" s="28" t="s">
        <v>123</v>
      </c>
      <c r="M13" s="3" t="s">
        <v>22</v>
      </c>
      <c r="N13" s="4" t="s">
        <v>0</v>
      </c>
      <c r="O13" s="4" t="s">
        <v>24</v>
      </c>
      <c r="P13" s="3" t="s">
        <v>2</v>
      </c>
    </row>
    <row r="14" spans="1:251" ht="15" customHeight="1" x14ac:dyDescent="0.25">
      <c r="A14" s="16" t="s">
        <v>30</v>
      </c>
      <c r="B14" s="14" t="s">
        <v>28</v>
      </c>
      <c r="C14" s="14" t="s">
        <v>94</v>
      </c>
      <c r="D14" s="17">
        <v>79002</v>
      </c>
      <c r="E14" s="17"/>
      <c r="F14" s="17" t="s">
        <v>127</v>
      </c>
      <c r="G14" s="17">
        <v>76098</v>
      </c>
      <c r="H14" s="24" t="s">
        <v>18</v>
      </c>
      <c r="I14" s="24" t="s">
        <v>89</v>
      </c>
      <c r="J14" s="17">
        <v>76098</v>
      </c>
      <c r="K14" s="18">
        <v>75733</v>
      </c>
      <c r="L14" s="18">
        <f>G14-K14</f>
        <v>365</v>
      </c>
      <c r="M14" s="19"/>
      <c r="N14" s="19"/>
      <c r="O14" s="19"/>
      <c r="P14" s="19"/>
    </row>
    <row r="15" spans="1:251" ht="15" customHeight="1" x14ac:dyDescent="0.25">
      <c r="A15" s="16"/>
      <c r="B15" s="14"/>
      <c r="C15" s="14" t="s">
        <v>166</v>
      </c>
      <c r="D15" s="17"/>
      <c r="E15" s="17"/>
      <c r="F15" s="17"/>
      <c r="G15" s="17"/>
      <c r="H15" s="24"/>
      <c r="I15" s="24"/>
      <c r="J15" s="17"/>
      <c r="K15" s="18"/>
      <c r="L15" s="18"/>
      <c r="M15" s="19"/>
      <c r="N15" s="19"/>
      <c r="O15" s="19"/>
      <c r="P15" s="19"/>
    </row>
    <row r="16" spans="1:251" ht="15" customHeight="1" x14ac:dyDescent="0.25">
      <c r="A16" s="16" t="s">
        <v>31</v>
      </c>
      <c r="B16" s="14" t="s">
        <v>28</v>
      </c>
      <c r="C16" s="14"/>
      <c r="D16" s="17">
        <v>2448</v>
      </c>
      <c r="E16" s="17"/>
      <c r="F16" s="17" t="s">
        <v>127</v>
      </c>
      <c r="G16" s="17">
        <v>2448</v>
      </c>
      <c r="H16" s="24" t="s">
        <v>18</v>
      </c>
      <c r="I16" s="24" t="s">
        <v>89</v>
      </c>
      <c r="J16" s="17">
        <v>2448</v>
      </c>
      <c r="K16" s="18">
        <v>2448</v>
      </c>
      <c r="L16" s="18">
        <f>G16-K16</f>
        <v>0</v>
      </c>
      <c r="M16" s="19"/>
      <c r="N16" s="19"/>
      <c r="O16" s="19"/>
      <c r="P16" s="19"/>
    </row>
    <row r="17" spans="1:16" ht="15" customHeight="1" x14ac:dyDescent="0.25">
      <c r="A17" s="16" t="s">
        <v>32</v>
      </c>
      <c r="B17" s="14" t="s">
        <v>28</v>
      </c>
      <c r="C17" s="14"/>
      <c r="D17" s="17">
        <v>200</v>
      </c>
      <c r="E17" s="17"/>
      <c r="F17" s="17" t="s">
        <v>127</v>
      </c>
      <c r="G17" s="17">
        <v>145</v>
      </c>
      <c r="H17" s="24" t="s">
        <v>18</v>
      </c>
      <c r="I17" s="24" t="s">
        <v>89</v>
      </c>
      <c r="J17" s="17">
        <v>145</v>
      </c>
      <c r="K17" s="18">
        <v>145</v>
      </c>
      <c r="L17" s="18">
        <f>G17-K17</f>
        <v>0</v>
      </c>
      <c r="M17" s="19"/>
      <c r="N17" s="19"/>
      <c r="O17" s="19"/>
      <c r="P17" s="19"/>
    </row>
    <row r="18" spans="1:16" ht="15" customHeight="1" x14ac:dyDescent="0.25">
      <c r="A18" s="16" t="s">
        <v>19</v>
      </c>
      <c r="B18" s="14" t="s">
        <v>28</v>
      </c>
      <c r="C18" s="14"/>
      <c r="D18" s="17">
        <v>38472</v>
      </c>
      <c r="E18" s="17"/>
      <c r="F18" s="17" t="s">
        <v>127</v>
      </c>
      <c r="G18" s="17">
        <v>38472</v>
      </c>
      <c r="H18" s="24" t="s">
        <v>18</v>
      </c>
      <c r="I18" s="24" t="s">
        <v>89</v>
      </c>
      <c r="J18" s="17">
        <v>38472</v>
      </c>
      <c r="K18" s="17">
        <v>38472</v>
      </c>
      <c r="L18" s="18">
        <f>G18-K18</f>
        <v>0</v>
      </c>
      <c r="M18" s="19"/>
      <c r="N18" s="19"/>
      <c r="O18" s="19"/>
      <c r="P18" s="19"/>
    </row>
    <row r="19" spans="1:16" ht="15" customHeight="1" x14ac:dyDescent="0.25">
      <c r="A19" s="16"/>
      <c r="B19" s="14" t="s">
        <v>28</v>
      </c>
      <c r="C19" s="14"/>
      <c r="D19" s="17">
        <v>748</v>
      </c>
      <c r="E19" s="17"/>
      <c r="F19" s="17"/>
      <c r="G19" s="17"/>
      <c r="H19" s="24" t="s">
        <v>20</v>
      </c>
      <c r="I19" s="24"/>
      <c r="J19" s="17"/>
      <c r="K19" s="18"/>
      <c r="L19" s="18"/>
      <c r="M19" s="19"/>
      <c r="N19" s="19"/>
      <c r="O19" s="19"/>
      <c r="P19" s="19"/>
    </row>
    <row r="20" spans="1:16" ht="15" customHeight="1" x14ac:dyDescent="0.25">
      <c r="A20" s="16" t="s">
        <v>33</v>
      </c>
      <c r="B20" s="14" t="s">
        <v>90</v>
      </c>
      <c r="C20" s="14"/>
      <c r="D20" s="17">
        <v>748</v>
      </c>
      <c r="E20" s="17" t="s">
        <v>127</v>
      </c>
      <c r="F20" s="17"/>
      <c r="G20" s="17">
        <v>748</v>
      </c>
      <c r="H20" s="24" t="s">
        <v>18</v>
      </c>
      <c r="I20" s="24" t="s">
        <v>89</v>
      </c>
      <c r="J20" s="17">
        <v>748</v>
      </c>
      <c r="K20" s="18">
        <v>748</v>
      </c>
      <c r="L20" s="18">
        <f>G20-K20</f>
        <v>0</v>
      </c>
      <c r="M20" s="19"/>
      <c r="N20" s="19"/>
      <c r="O20" s="19"/>
      <c r="P20" s="19"/>
    </row>
    <row r="21" spans="1:16" ht="15" customHeight="1" x14ac:dyDescent="0.25">
      <c r="A21" s="16" t="s">
        <v>30</v>
      </c>
      <c r="B21" s="14" t="s">
        <v>90</v>
      </c>
      <c r="C21" s="14"/>
      <c r="D21" s="17">
        <v>58388</v>
      </c>
      <c r="E21" s="17" t="s">
        <v>127</v>
      </c>
      <c r="F21" s="17"/>
      <c r="G21" s="17">
        <v>58388</v>
      </c>
      <c r="H21" s="24" t="s">
        <v>18</v>
      </c>
      <c r="I21" s="24" t="s">
        <v>89</v>
      </c>
      <c r="J21" s="17">
        <v>58388</v>
      </c>
      <c r="K21" s="18">
        <v>58100</v>
      </c>
      <c r="L21" s="18">
        <f>G21-K21</f>
        <v>288</v>
      </c>
      <c r="M21" s="19"/>
      <c r="N21" s="19"/>
      <c r="O21" s="19"/>
      <c r="P21" s="19"/>
    </row>
    <row r="22" spans="1:16" ht="15" customHeight="1" x14ac:dyDescent="0.25">
      <c r="A22" s="16" t="s">
        <v>88</v>
      </c>
      <c r="B22" s="14" t="s">
        <v>90</v>
      </c>
      <c r="C22" s="14"/>
      <c r="D22" s="17">
        <v>1307</v>
      </c>
      <c r="E22" s="17" t="s">
        <v>127</v>
      </c>
      <c r="F22" s="17"/>
      <c r="G22" s="17">
        <v>1307</v>
      </c>
      <c r="H22" s="24" t="s">
        <v>18</v>
      </c>
      <c r="I22" s="24" t="s">
        <v>89</v>
      </c>
      <c r="J22" s="17">
        <v>1307</v>
      </c>
      <c r="K22" s="18">
        <v>1306.2</v>
      </c>
      <c r="L22" s="18">
        <f>G22-K22</f>
        <v>0.79999999999995453</v>
      </c>
      <c r="M22" s="19"/>
      <c r="N22" s="19"/>
      <c r="O22" s="19"/>
      <c r="P22" s="19"/>
    </row>
    <row r="23" spans="1:16" ht="15" customHeight="1" x14ac:dyDescent="0.25">
      <c r="A23" s="16" t="s">
        <v>19</v>
      </c>
      <c r="B23" s="14" t="s">
        <v>90</v>
      </c>
      <c r="C23" s="14"/>
      <c r="D23" s="17">
        <v>18892</v>
      </c>
      <c r="E23" s="17" t="s">
        <v>127</v>
      </c>
      <c r="F23" s="17"/>
      <c r="G23" s="17">
        <v>18892</v>
      </c>
      <c r="H23" s="24" t="s">
        <v>18</v>
      </c>
      <c r="I23" s="24" t="s">
        <v>89</v>
      </c>
      <c r="J23" s="17">
        <v>9652</v>
      </c>
      <c r="K23" s="17">
        <v>9652</v>
      </c>
      <c r="L23" s="18">
        <f>G23-K23</f>
        <v>9240</v>
      </c>
      <c r="M23" s="19"/>
      <c r="N23" s="19"/>
      <c r="O23" s="19"/>
      <c r="P23" s="19"/>
    </row>
    <row r="24" spans="1:16" ht="15" customHeight="1" x14ac:dyDescent="0.25">
      <c r="A24" s="16"/>
      <c r="B24" s="14" t="s">
        <v>90</v>
      </c>
      <c r="C24" s="14"/>
      <c r="D24" s="17">
        <v>2953</v>
      </c>
      <c r="E24" s="17"/>
      <c r="F24" s="17"/>
      <c r="G24" s="17"/>
      <c r="H24" s="24" t="s">
        <v>20</v>
      </c>
      <c r="I24" s="24"/>
      <c r="J24" s="17"/>
      <c r="K24" s="18"/>
      <c r="L24" s="18"/>
      <c r="M24" s="19"/>
      <c r="N24" s="19"/>
      <c r="O24" s="19"/>
      <c r="P24" s="19"/>
    </row>
    <row r="25" spans="1:16" ht="15" customHeight="1" x14ac:dyDescent="0.25">
      <c r="A25" s="20"/>
      <c r="B25" s="21"/>
      <c r="C25" s="21"/>
      <c r="D25" s="23"/>
      <c r="E25" s="23"/>
    </row>
    <row r="26" spans="1:16" s="44" customFormat="1" ht="90" customHeight="1" x14ac:dyDescent="0.25">
      <c r="A26" s="100" t="s">
        <v>168</v>
      </c>
      <c r="B26" s="100"/>
      <c r="C26" s="100"/>
      <c r="D26" s="100"/>
    </row>
    <row r="27" spans="1:16" s="44" customFormat="1" ht="20.100000000000001" customHeight="1" x14ac:dyDescent="0.25">
      <c r="A27" s="88" t="s">
        <v>125</v>
      </c>
      <c r="B27" s="88"/>
      <c r="C27" s="88"/>
      <c r="D27" s="88"/>
    </row>
    <row r="28" spans="1:16" s="44" customFormat="1" ht="14.25" x14ac:dyDescent="0.25">
      <c r="A28" s="100" t="s">
        <v>165</v>
      </c>
      <c r="B28" s="100"/>
      <c r="C28" s="100"/>
      <c r="D28" s="100"/>
    </row>
  </sheetData>
  <mergeCells count="13">
    <mergeCell ref="A26:D26"/>
    <mergeCell ref="A27:D27"/>
    <mergeCell ref="A28:D28"/>
    <mergeCell ref="A1:E1"/>
    <mergeCell ref="A2:E2"/>
    <mergeCell ref="A10:E10"/>
    <mergeCell ref="A9:E9"/>
    <mergeCell ref="A8:E8"/>
    <mergeCell ref="A7:E7"/>
    <mergeCell ref="A6:E6"/>
    <mergeCell ref="A5:E5"/>
    <mergeCell ref="A4:E4"/>
    <mergeCell ref="A3:E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IQ44"/>
  <sheetViews>
    <sheetView topLeftCell="F10" zoomScale="85" zoomScaleNormal="85" workbookViewId="0">
      <selection activeCell="M30" sqref="M30"/>
    </sheetView>
  </sheetViews>
  <sheetFormatPr baseColWidth="10" defaultRowHeight="15" x14ac:dyDescent="0.25"/>
  <cols>
    <col min="1" max="1" width="37.42578125" style="15" bestFit="1" customWidth="1"/>
    <col min="2" max="2" width="24" style="15" bestFit="1" customWidth="1"/>
    <col min="3" max="3" width="18.28515625" style="15" bestFit="1" customWidth="1"/>
    <col min="4" max="4" width="23.140625" style="15" bestFit="1" customWidth="1"/>
    <col min="5" max="5" width="31" style="44" bestFit="1" customWidth="1"/>
    <col min="6" max="6" width="21" style="44" customWidth="1"/>
    <col min="7" max="7" width="22.7109375" style="44" customWidth="1"/>
    <col min="8" max="8" width="20.42578125" style="44" customWidth="1"/>
    <col min="9" max="9" width="22.7109375" style="44" customWidth="1"/>
    <col min="10" max="11" width="20.7109375" style="44" customWidth="1"/>
    <col min="12" max="12" width="24.28515625" style="44" customWidth="1"/>
    <col min="13" max="13" width="14" style="44" customWidth="1"/>
    <col min="14" max="14" width="22.7109375" style="44" customWidth="1"/>
    <col min="15" max="15" width="25.85546875" style="44" bestFit="1" customWidth="1"/>
    <col min="16" max="16" width="19.7109375" style="44" customWidth="1"/>
    <col min="17" max="17" width="20.85546875" style="44" customWidth="1"/>
    <col min="18" max="18" width="16.140625" style="44" customWidth="1"/>
    <col min="19" max="19" width="21.85546875" style="44" customWidth="1"/>
    <col min="20" max="20" width="16.42578125" style="44" customWidth="1"/>
    <col min="21" max="21" width="17.140625" style="44" customWidth="1"/>
    <col min="22" max="22" width="14.28515625" style="44" customWidth="1"/>
    <col min="23" max="16384" width="11.42578125" style="44"/>
  </cols>
  <sheetData>
    <row r="1" spans="1:251" s="48" customFormat="1" ht="15" customHeight="1" x14ac:dyDescent="0.25">
      <c r="A1" s="101" t="s">
        <v>124</v>
      </c>
      <c r="B1" s="101"/>
      <c r="C1" s="101"/>
      <c r="D1" s="101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47"/>
      <c r="AN1" s="47"/>
      <c r="AO1" s="47"/>
      <c r="AP1" s="47"/>
      <c r="AQ1" s="47"/>
      <c r="AR1" s="47"/>
      <c r="AS1" s="47"/>
      <c r="AT1" s="47"/>
      <c r="AU1" s="47"/>
      <c r="AV1" s="47"/>
      <c r="AW1" s="47"/>
      <c r="AX1" s="47"/>
      <c r="AY1" s="47"/>
      <c r="AZ1" s="47"/>
      <c r="BA1" s="47"/>
      <c r="BB1" s="47"/>
      <c r="BC1" s="47"/>
      <c r="BD1" s="47"/>
      <c r="BE1" s="47"/>
      <c r="BF1" s="47"/>
      <c r="BG1" s="47"/>
      <c r="BH1" s="47"/>
      <c r="BI1" s="47"/>
      <c r="BJ1" s="47"/>
      <c r="BK1" s="47"/>
      <c r="BL1" s="47"/>
      <c r="BM1" s="47"/>
      <c r="BN1" s="47"/>
      <c r="BO1" s="47"/>
      <c r="BP1" s="47"/>
      <c r="BQ1" s="47"/>
      <c r="BR1" s="47"/>
      <c r="BS1" s="47"/>
      <c r="BT1" s="47"/>
      <c r="BU1" s="47"/>
      <c r="BV1" s="47"/>
      <c r="BW1" s="47"/>
      <c r="BX1" s="47"/>
      <c r="BY1" s="47"/>
      <c r="BZ1" s="47"/>
      <c r="CA1" s="47"/>
      <c r="CB1" s="47"/>
      <c r="CC1" s="47"/>
      <c r="CD1" s="47"/>
      <c r="CE1" s="47"/>
      <c r="CF1" s="47"/>
      <c r="CG1" s="47"/>
      <c r="CH1" s="47"/>
      <c r="CI1" s="47"/>
      <c r="CJ1" s="47"/>
      <c r="CK1" s="47"/>
      <c r="CL1" s="47"/>
      <c r="CM1" s="47"/>
      <c r="CN1" s="47"/>
      <c r="CO1" s="47"/>
      <c r="CP1" s="47"/>
      <c r="CQ1" s="47"/>
      <c r="CR1" s="47"/>
      <c r="CS1" s="47"/>
      <c r="CT1" s="47"/>
      <c r="CU1" s="47"/>
      <c r="CV1" s="47"/>
      <c r="CW1" s="47"/>
      <c r="CX1" s="47"/>
      <c r="CY1" s="47"/>
      <c r="CZ1" s="47"/>
      <c r="DA1" s="47"/>
      <c r="DB1" s="47"/>
      <c r="DC1" s="47"/>
      <c r="DD1" s="47"/>
      <c r="DE1" s="47"/>
      <c r="DF1" s="47"/>
      <c r="DG1" s="47"/>
      <c r="DH1" s="47"/>
      <c r="DI1" s="47"/>
      <c r="DJ1" s="47"/>
      <c r="DK1" s="47"/>
      <c r="DL1" s="47"/>
      <c r="DM1" s="47"/>
      <c r="DN1" s="47"/>
      <c r="DO1" s="47"/>
      <c r="DP1" s="47"/>
      <c r="DQ1" s="47"/>
      <c r="DR1" s="47"/>
      <c r="DS1" s="47"/>
      <c r="DT1" s="47"/>
      <c r="DU1" s="47"/>
      <c r="DV1" s="47"/>
      <c r="DW1" s="47"/>
      <c r="DX1" s="47"/>
      <c r="DY1" s="47"/>
      <c r="DZ1" s="47"/>
      <c r="EA1" s="47"/>
      <c r="EB1" s="47"/>
      <c r="EC1" s="47"/>
      <c r="ED1" s="47"/>
      <c r="EE1" s="47"/>
      <c r="EF1" s="47"/>
      <c r="EG1" s="47"/>
      <c r="EH1" s="47"/>
      <c r="EI1" s="47"/>
      <c r="EJ1" s="47"/>
      <c r="EK1" s="47"/>
      <c r="EL1" s="47"/>
      <c r="EM1" s="47"/>
      <c r="EN1" s="47"/>
      <c r="EO1" s="47"/>
      <c r="EP1" s="47"/>
      <c r="EQ1" s="47"/>
      <c r="ER1" s="47"/>
      <c r="ES1" s="47"/>
      <c r="ET1" s="47"/>
      <c r="EU1" s="47"/>
      <c r="EV1" s="47"/>
      <c r="EW1" s="47"/>
      <c r="EX1" s="47"/>
      <c r="EY1" s="47"/>
      <c r="EZ1" s="47"/>
      <c r="FA1" s="47"/>
      <c r="FB1" s="47"/>
      <c r="FC1" s="47"/>
      <c r="FD1" s="47"/>
      <c r="FE1" s="47"/>
      <c r="FF1" s="47"/>
      <c r="FG1" s="47"/>
      <c r="FH1" s="47"/>
      <c r="FI1" s="47"/>
      <c r="FJ1" s="47"/>
      <c r="FK1" s="47"/>
      <c r="FL1" s="47"/>
      <c r="FM1" s="47"/>
      <c r="FN1" s="47"/>
      <c r="FO1" s="47"/>
      <c r="FP1" s="47"/>
      <c r="FQ1" s="47"/>
      <c r="FR1" s="47"/>
      <c r="FS1" s="47"/>
      <c r="FT1" s="47"/>
      <c r="FU1" s="47"/>
      <c r="FV1" s="47"/>
      <c r="FW1" s="47"/>
      <c r="FX1" s="47"/>
      <c r="FY1" s="47"/>
      <c r="FZ1" s="47"/>
      <c r="GA1" s="47"/>
      <c r="GB1" s="47"/>
      <c r="GC1" s="47"/>
      <c r="GD1" s="47"/>
      <c r="GE1" s="47"/>
      <c r="GF1" s="47"/>
      <c r="GG1" s="47"/>
      <c r="GH1" s="47"/>
      <c r="GI1" s="47"/>
      <c r="GJ1" s="47"/>
      <c r="GK1" s="47"/>
      <c r="GL1" s="47"/>
      <c r="GM1" s="47"/>
      <c r="GN1" s="47"/>
      <c r="GO1" s="47"/>
      <c r="GP1" s="47"/>
      <c r="GQ1" s="47"/>
      <c r="GR1" s="47"/>
      <c r="GS1" s="47"/>
      <c r="GT1" s="47"/>
      <c r="GU1" s="47"/>
      <c r="GV1" s="47"/>
      <c r="GW1" s="47"/>
      <c r="GX1" s="47"/>
      <c r="GY1" s="47"/>
      <c r="GZ1" s="47"/>
      <c r="HA1" s="47"/>
      <c r="HB1" s="47"/>
      <c r="HC1" s="47"/>
      <c r="HD1" s="47"/>
      <c r="HE1" s="47"/>
      <c r="HF1" s="47"/>
      <c r="HG1" s="47"/>
      <c r="HH1" s="47"/>
      <c r="HI1" s="47"/>
      <c r="HJ1" s="47"/>
      <c r="HK1" s="47"/>
      <c r="HL1" s="47"/>
      <c r="HM1" s="47"/>
      <c r="HN1" s="47"/>
      <c r="HO1" s="47"/>
      <c r="HP1" s="47"/>
      <c r="HQ1" s="47"/>
      <c r="HR1" s="47"/>
      <c r="HS1" s="47"/>
      <c r="HT1" s="47"/>
      <c r="HU1" s="47"/>
      <c r="HV1" s="47"/>
      <c r="HW1" s="47"/>
      <c r="HX1" s="47"/>
      <c r="HY1" s="47"/>
      <c r="HZ1" s="47"/>
      <c r="IA1" s="47"/>
      <c r="IB1" s="47"/>
      <c r="IC1" s="47"/>
      <c r="ID1" s="47"/>
      <c r="IE1" s="47"/>
      <c r="IF1" s="47"/>
      <c r="IG1" s="47"/>
      <c r="IH1" s="47"/>
      <c r="II1" s="47"/>
      <c r="IJ1" s="47"/>
      <c r="IK1" s="47"/>
      <c r="IL1" s="47"/>
      <c r="IM1" s="47"/>
      <c r="IN1" s="47"/>
      <c r="IO1" s="47"/>
      <c r="IP1" s="47"/>
      <c r="IQ1" s="47"/>
    </row>
    <row r="2" spans="1:251" s="48" customFormat="1" ht="15" customHeight="1" x14ac:dyDescent="0.25">
      <c r="A2" s="101" t="s">
        <v>25</v>
      </c>
      <c r="B2" s="101"/>
      <c r="C2" s="101"/>
      <c r="D2" s="101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/>
      <c r="CD2" s="47"/>
      <c r="CE2" s="47"/>
      <c r="CF2" s="47"/>
      <c r="CG2" s="47"/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/>
      <c r="DP2" s="47"/>
      <c r="DQ2" s="47"/>
      <c r="DR2" s="47"/>
      <c r="DS2" s="47"/>
      <c r="DT2" s="47"/>
      <c r="DU2" s="47"/>
      <c r="DV2" s="47"/>
      <c r="DW2" s="47"/>
      <c r="DX2" s="47"/>
      <c r="DY2" s="47"/>
      <c r="DZ2" s="47"/>
      <c r="EA2" s="47"/>
      <c r="EB2" s="47"/>
      <c r="EC2" s="47"/>
      <c r="ED2" s="47"/>
      <c r="EE2" s="47"/>
      <c r="EF2" s="47"/>
      <c r="EG2" s="47"/>
      <c r="EH2" s="47"/>
      <c r="EI2" s="47"/>
      <c r="EJ2" s="47"/>
      <c r="EK2" s="47"/>
      <c r="EL2" s="47"/>
      <c r="EM2" s="47"/>
      <c r="EN2" s="47"/>
      <c r="EO2" s="47"/>
      <c r="EP2" s="47"/>
      <c r="EQ2" s="47"/>
      <c r="ER2" s="47"/>
      <c r="ES2" s="47"/>
      <c r="ET2" s="47"/>
      <c r="EU2" s="47"/>
      <c r="EV2" s="47"/>
      <c r="EW2" s="47"/>
      <c r="EX2" s="47"/>
      <c r="EY2" s="47"/>
      <c r="EZ2" s="47"/>
      <c r="FA2" s="47"/>
      <c r="FB2" s="47"/>
      <c r="FC2" s="47"/>
      <c r="FD2" s="47"/>
      <c r="FE2" s="47"/>
      <c r="FF2" s="47"/>
      <c r="FG2" s="47"/>
      <c r="FH2" s="47"/>
      <c r="FI2" s="47"/>
      <c r="FJ2" s="47"/>
      <c r="FK2" s="47"/>
      <c r="FL2" s="47"/>
      <c r="FM2" s="47"/>
      <c r="FN2" s="47"/>
      <c r="FO2" s="47"/>
      <c r="FP2" s="47"/>
      <c r="FQ2" s="47"/>
      <c r="FR2" s="47"/>
      <c r="FS2" s="47"/>
      <c r="FT2" s="47"/>
      <c r="FU2" s="47"/>
      <c r="FV2" s="47"/>
      <c r="FW2" s="47"/>
      <c r="FX2" s="47"/>
      <c r="FY2" s="47"/>
      <c r="FZ2" s="47"/>
      <c r="GA2" s="47"/>
      <c r="GB2" s="47"/>
      <c r="GC2" s="47"/>
      <c r="GD2" s="47"/>
      <c r="GE2" s="47"/>
      <c r="GF2" s="47"/>
      <c r="GG2" s="47"/>
      <c r="GH2" s="47"/>
      <c r="GI2" s="47"/>
      <c r="GJ2" s="47"/>
      <c r="GK2" s="47"/>
      <c r="GL2" s="47"/>
      <c r="GM2" s="47"/>
      <c r="GN2" s="47"/>
      <c r="GO2" s="47"/>
      <c r="GP2" s="47"/>
      <c r="GQ2" s="47"/>
      <c r="GR2" s="47"/>
      <c r="GS2" s="47"/>
      <c r="GT2" s="47"/>
      <c r="GU2" s="47"/>
      <c r="GV2" s="47"/>
      <c r="GW2" s="47"/>
      <c r="GX2" s="47"/>
      <c r="GY2" s="47"/>
      <c r="GZ2" s="47"/>
      <c r="HA2" s="47"/>
      <c r="HB2" s="47"/>
      <c r="HC2" s="47"/>
      <c r="HD2" s="47"/>
      <c r="HE2" s="47"/>
      <c r="HF2" s="47"/>
      <c r="HG2" s="47"/>
      <c r="HH2" s="47"/>
      <c r="HI2" s="47"/>
      <c r="HJ2" s="47"/>
      <c r="HK2" s="47"/>
      <c r="HL2" s="47"/>
      <c r="HM2" s="47"/>
      <c r="HN2" s="47"/>
      <c r="HO2" s="47"/>
      <c r="HP2" s="47"/>
      <c r="HQ2" s="47"/>
      <c r="HR2" s="47"/>
      <c r="HS2" s="47"/>
      <c r="HT2" s="47"/>
      <c r="HU2" s="47"/>
      <c r="HV2" s="47"/>
      <c r="HW2" s="47"/>
      <c r="HX2" s="47"/>
      <c r="HY2" s="47"/>
      <c r="HZ2" s="47"/>
      <c r="IA2" s="47"/>
      <c r="IB2" s="47"/>
      <c r="IC2" s="47"/>
      <c r="ID2" s="47"/>
      <c r="IE2" s="47"/>
      <c r="IF2" s="47"/>
      <c r="IG2" s="47"/>
      <c r="IH2" s="47"/>
      <c r="II2" s="47"/>
      <c r="IJ2" s="47"/>
      <c r="IK2" s="47"/>
      <c r="IL2" s="47"/>
      <c r="IM2" s="47"/>
      <c r="IN2" s="47"/>
      <c r="IO2" s="47"/>
      <c r="IP2" s="47"/>
      <c r="IQ2" s="47"/>
    </row>
    <row r="3" spans="1:251" s="48" customFormat="1" ht="15" customHeight="1" x14ac:dyDescent="0.25">
      <c r="A3" s="101" t="s">
        <v>26</v>
      </c>
      <c r="B3" s="101"/>
      <c r="C3" s="101"/>
      <c r="D3" s="101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  <c r="AP3" s="47"/>
      <c r="AQ3" s="47"/>
      <c r="AR3" s="47"/>
      <c r="AS3" s="47"/>
      <c r="AT3" s="47"/>
      <c r="AU3" s="47"/>
      <c r="AV3" s="47"/>
      <c r="AW3" s="47"/>
      <c r="AX3" s="47"/>
      <c r="AY3" s="47"/>
      <c r="AZ3" s="47"/>
      <c r="BA3" s="47"/>
      <c r="BB3" s="47"/>
      <c r="BC3" s="47"/>
      <c r="BD3" s="47"/>
      <c r="BE3" s="47"/>
      <c r="BF3" s="47"/>
      <c r="BG3" s="47"/>
      <c r="BH3" s="47"/>
      <c r="BI3" s="47"/>
      <c r="BJ3" s="47"/>
      <c r="BK3" s="47"/>
      <c r="BL3" s="47"/>
      <c r="BM3" s="47"/>
      <c r="BN3" s="47"/>
      <c r="BO3" s="47"/>
      <c r="BP3" s="47"/>
      <c r="BQ3" s="47"/>
      <c r="BR3" s="47"/>
      <c r="BS3" s="47"/>
      <c r="BT3" s="47"/>
      <c r="BU3" s="47"/>
      <c r="BV3" s="47"/>
      <c r="BW3" s="47"/>
      <c r="BX3" s="47"/>
      <c r="BY3" s="47"/>
      <c r="BZ3" s="47"/>
      <c r="CA3" s="47"/>
      <c r="CB3" s="47"/>
      <c r="CC3" s="47"/>
      <c r="CD3" s="47"/>
      <c r="CE3" s="47"/>
      <c r="CF3" s="47"/>
      <c r="CG3" s="47"/>
      <c r="CH3" s="47"/>
      <c r="CI3" s="47"/>
      <c r="CJ3" s="47"/>
      <c r="CK3" s="47"/>
      <c r="CL3" s="47"/>
      <c r="CM3" s="47"/>
      <c r="CN3" s="47"/>
      <c r="CO3" s="47"/>
      <c r="CP3" s="47"/>
      <c r="CQ3" s="47"/>
      <c r="CR3" s="47"/>
      <c r="CS3" s="47"/>
      <c r="CT3" s="47"/>
      <c r="CU3" s="47"/>
      <c r="CV3" s="47"/>
      <c r="CW3" s="47"/>
      <c r="CX3" s="47"/>
      <c r="CY3" s="47"/>
      <c r="CZ3" s="47"/>
      <c r="DA3" s="47"/>
      <c r="DB3" s="47"/>
      <c r="DC3" s="47"/>
      <c r="DD3" s="47"/>
      <c r="DE3" s="47"/>
      <c r="DF3" s="47"/>
      <c r="DG3" s="47"/>
      <c r="DH3" s="47"/>
      <c r="DI3" s="47"/>
      <c r="DJ3" s="47"/>
      <c r="DK3" s="47"/>
      <c r="DL3" s="47"/>
      <c r="DM3" s="47"/>
      <c r="DN3" s="47"/>
      <c r="DO3" s="47"/>
      <c r="DP3" s="47"/>
      <c r="DQ3" s="47"/>
      <c r="DR3" s="47"/>
      <c r="DS3" s="47"/>
      <c r="DT3" s="47"/>
      <c r="DU3" s="47"/>
      <c r="DV3" s="47"/>
      <c r="DW3" s="47"/>
      <c r="DX3" s="47"/>
      <c r="DY3" s="47"/>
      <c r="DZ3" s="47"/>
      <c r="EA3" s="47"/>
      <c r="EB3" s="47"/>
      <c r="EC3" s="47"/>
      <c r="ED3" s="47"/>
      <c r="EE3" s="47"/>
      <c r="EF3" s="47"/>
      <c r="EG3" s="47"/>
      <c r="EH3" s="47"/>
      <c r="EI3" s="47"/>
      <c r="EJ3" s="47"/>
      <c r="EK3" s="47"/>
      <c r="EL3" s="47"/>
      <c r="EM3" s="47"/>
      <c r="EN3" s="47"/>
      <c r="EO3" s="47"/>
      <c r="EP3" s="47"/>
      <c r="EQ3" s="47"/>
      <c r="ER3" s="47"/>
      <c r="ES3" s="47"/>
      <c r="ET3" s="47"/>
      <c r="EU3" s="47"/>
      <c r="EV3" s="47"/>
      <c r="EW3" s="47"/>
      <c r="EX3" s="47"/>
      <c r="EY3" s="47"/>
      <c r="EZ3" s="47"/>
      <c r="FA3" s="47"/>
      <c r="FB3" s="47"/>
      <c r="FC3" s="47"/>
      <c r="FD3" s="47"/>
      <c r="FE3" s="47"/>
      <c r="FF3" s="47"/>
      <c r="FG3" s="47"/>
      <c r="FH3" s="47"/>
      <c r="FI3" s="47"/>
      <c r="FJ3" s="47"/>
      <c r="FK3" s="47"/>
      <c r="FL3" s="47"/>
      <c r="FM3" s="47"/>
      <c r="FN3" s="47"/>
      <c r="FO3" s="47"/>
      <c r="FP3" s="47"/>
      <c r="FQ3" s="47"/>
      <c r="FR3" s="47"/>
      <c r="FS3" s="47"/>
      <c r="FT3" s="47"/>
      <c r="FU3" s="47"/>
      <c r="FV3" s="47"/>
      <c r="FW3" s="47"/>
      <c r="FX3" s="47"/>
      <c r="FY3" s="47"/>
      <c r="FZ3" s="47"/>
      <c r="GA3" s="47"/>
      <c r="GB3" s="47"/>
      <c r="GC3" s="47"/>
      <c r="GD3" s="47"/>
      <c r="GE3" s="47"/>
      <c r="GF3" s="47"/>
      <c r="GG3" s="47"/>
      <c r="GH3" s="47"/>
      <c r="GI3" s="47"/>
      <c r="GJ3" s="47"/>
      <c r="GK3" s="47"/>
      <c r="GL3" s="47"/>
      <c r="GM3" s="47"/>
      <c r="GN3" s="47"/>
      <c r="GO3" s="47"/>
      <c r="GP3" s="47"/>
      <c r="GQ3" s="47"/>
      <c r="GR3" s="47"/>
      <c r="GS3" s="47"/>
      <c r="GT3" s="47"/>
      <c r="GU3" s="47"/>
      <c r="GV3" s="47"/>
      <c r="GW3" s="47"/>
      <c r="GX3" s="47"/>
      <c r="GY3" s="47"/>
      <c r="GZ3" s="47"/>
      <c r="HA3" s="47"/>
      <c r="HB3" s="47"/>
      <c r="HC3" s="47"/>
      <c r="HD3" s="47"/>
      <c r="HE3" s="47"/>
      <c r="HF3" s="47"/>
      <c r="HG3" s="47"/>
      <c r="HH3" s="47"/>
      <c r="HI3" s="47"/>
      <c r="HJ3" s="47"/>
      <c r="HK3" s="47"/>
      <c r="HL3" s="47"/>
      <c r="HM3" s="47"/>
      <c r="HN3" s="47"/>
      <c r="HO3" s="47"/>
      <c r="HP3" s="47"/>
      <c r="HQ3" s="47"/>
      <c r="HR3" s="47"/>
      <c r="HS3" s="47"/>
      <c r="HT3" s="47"/>
      <c r="HU3" s="47"/>
      <c r="HV3" s="47"/>
      <c r="HW3" s="47"/>
      <c r="HX3" s="47"/>
      <c r="HY3" s="47"/>
      <c r="HZ3" s="47"/>
      <c r="IA3" s="47"/>
      <c r="IB3" s="47"/>
      <c r="IC3" s="47"/>
      <c r="ID3" s="47"/>
      <c r="IE3" s="47"/>
      <c r="IF3" s="47"/>
      <c r="IG3" s="47"/>
      <c r="IH3" s="47"/>
      <c r="II3" s="47"/>
      <c r="IJ3" s="47"/>
      <c r="IK3" s="47"/>
      <c r="IL3" s="47"/>
      <c r="IM3" s="47"/>
      <c r="IN3" s="47"/>
      <c r="IO3" s="47"/>
      <c r="IP3" s="47"/>
      <c r="IQ3" s="47"/>
    </row>
    <row r="4" spans="1:251" s="48" customFormat="1" ht="15" customHeight="1" x14ac:dyDescent="0.25">
      <c r="A4" s="101" t="s">
        <v>11</v>
      </c>
      <c r="B4" s="101"/>
      <c r="C4" s="101"/>
      <c r="D4" s="101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7"/>
      <c r="AM4" s="47"/>
      <c r="AN4" s="47"/>
      <c r="AO4" s="47"/>
      <c r="AP4" s="47"/>
      <c r="AQ4" s="47"/>
      <c r="AR4" s="47"/>
      <c r="AS4" s="47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7"/>
      <c r="BI4" s="47"/>
      <c r="BJ4" s="47"/>
      <c r="BK4" s="47"/>
      <c r="BL4" s="47"/>
      <c r="BM4" s="47"/>
      <c r="BN4" s="47"/>
      <c r="BO4" s="47"/>
      <c r="BP4" s="47"/>
      <c r="BQ4" s="47"/>
      <c r="BR4" s="47"/>
      <c r="BS4" s="47"/>
      <c r="BT4" s="47"/>
      <c r="BU4" s="47"/>
      <c r="BV4" s="47"/>
      <c r="BW4" s="47"/>
      <c r="BX4" s="47"/>
      <c r="BY4" s="47"/>
      <c r="BZ4" s="47"/>
      <c r="CA4" s="47"/>
      <c r="CB4" s="47"/>
      <c r="CC4" s="47"/>
      <c r="CD4" s="47"/>
      <c r="CE4" s="47"/>
      <c r="CF4" s="47"/>
      <c r="CG4" s="47"/>
      <c r="CH4" s="47"/>
      <c r="CI4" s="47"/>
      <c r="CJ4" s="47"/>
      <c r="CK4" s="47"/>
      <c r="CL4" s="47"/>
      <c r="CM4" s="47"/>
      <c r="CN4" s="47"/>
      <c r="CO4" s="47"/>
      <c r="CP4" s="47"/>
      <c r="CQ4" s="47"/>
      <c r="CR4" s="47"/>
      <c r="CS4" s="47"/>
      <c r="CT4" s="47"/>
      <c r="CU4" s="47"/>
      <c r="CV4" s="47"/>
      <c r="CW4" s="47"/>
      <c r="CX4" s="47"/>
      <c r="CY4" s="47"/>
      <c r="CZ4" s="47"/>
      <c r="DA4" s="47"/>
      <c r="DB4" s="47"/>
      <c r="DC4" s="47"/>
      <c r="DD4" s="47"/>
      <c r="DE4" s="47"/>
      <c r="DF4" s="47"/>
      <c r="DG4" s="47"/>
      <c r="DH4" s="47"/>
      <c r="DI4" s="47"/>
      <c r="DJ4" s="47"/>
      <c r="DK4" s="47"/>
      <c r="DL4" s="47"/>
      <c r="DM4" s="47"/>
      <c r="DN4" s="47"/>
      <c r="DO4" s="47"/>
      <c r="DP4" s="47"/>
      <c r="DQ4" s="47"/>
      <c r="DR4" s="47"/>
      <c r="DS4" s="47"/>
      <c r="DT4" s="47"/>
      <c r="DU4" s="47"/>
      <c r="DV4" s="47"/>
      <c r="DW4" s="47"/>
      <c r="DX4" s="47"/>
      <c r="DY4" s="47"/>
      <c r="DZ4" s="47"/>
      <c r="EA4" s="47"/>
      <c r="EB4" s="47"/>
      <c r="EC4" s="47"/>
      <c r="ED4" s="47"/>
      <c r="EE4" s="47"/>
      <c r="EF4" s="47"/>
      <c r="EG4" s="47"/>
      <c r="EH4" s="47"/>
      <c r="EI4" s="47"/>
      <c r="EJ4" s="47"/>
      <c r="EK4" s="47"/>
      <c r="EL4" s="47"/>
      <c r="EM4" s="47"/>
      <c r="EN4" s="47"/>
      <c r="EO4" s="47"/>
      <c r="EP4" s="47"/>
      <c r="EQ4" s="47"/>
      <c r="ER4" s="47"/>
      <c r="ES4" s="47"/>
      <c r="ET4" s="47"/>
      <c r="EU4" s="47"/>
      <c r="EV4" s="47"/>
      <c r="EW4" s="47"/>
      <c r="EX4" s="47"/>
      <c r="EY4" s="47"/>
      <c r="EZ4" s="47"/>
      <c r="FA4" s="47"/>
      <c r="FB4" s="47"/>
      <c r="FC4" s="47"/>
      <c r="FD4" s="47"/>
      <c r="FE4" s="47"/>
      <c r="FF4" s="47"/>
      <c r="FG4" s="47"/>
      <c r="FH4" s="47"/>
      <c r="FI4" s="47"/>
      <c r="FJ4" s="47"/>
      <c r="FK4" s="47"/>
      <c r="FL4" s="47"/>
      <c r="FM4" s="47"/>
      <c r="FN4" s="47"/>
      <c r="FO4" s="47"/>
      <c r="FP4" s="47"/>
      <c r="FQ4" s="47"/>
      <c r="FR4" s="47"/>
      <c r="FS4" s="47"/>
      <c r="FT4" s="47"/>
      <c r="FU4" s="47"/>
      <c r="FV4" s="47"/>
      <c r="FW4" s="47"/>
      <c r="FX4" s="47"/>
      <c r="FY4" s="47"/>
      <c r="FZ4" s="47"/>
      <c r="GA4" s="47"/>
      <c r="GB4" s="47"/>
      <c r="GC4" s="47"/>
      <c r="GD4" s="47"/>
      <c r="GE4" s="47"/>
      <c r="GF4" s="47"/>
      <c r="GG4" s="47"/>
      <c r="GH4" s="47"/>
      <c r="GI4" s="47"/>
      <c r="GJ4" s="47"/>
      <c r="GK4" s="47"/>
      <c r="GL4" s="47"/>
      <c r="GM4" s="47"/>
      <c r="GN4" s="47"/>
      <c r="GO4" s="47"/>
      <c r="GP4" s="47"/>
      <c r="GQ4" s="47"/>
      <c r="GR4" s="47"/>
      <c r="GS4" s="47"/>
      <c r="GT4" s="47"/>
      <c r="GU4" s="47"/>
      <c r="GV4" s="47"/>
      <c r="GW4" s="47"/>
      <c r="GX4" s="47"/>
      <c r="GY4" s="47"/>
      <c r="GZ4" s="47"/>
      <c r="HA4" s="47"/>
      <c r="HB4" s="47"/>
      <c r="HC4" s="47"/>
      <c r="HD4" s="47"/>
      <c r="HE4" s="47"/>
      <c r="HF4" s="47"/>
      <c r="HG4" s="47"/>
      <c r="HH4" s="47"/>
      <c r="HI4" s="47"/>
      <c r="HJ4" s="47"/>
      <c r="HK4" s="47"/>
      <c r="HL4" s="47"/>
      <c r="HM4" s="47"/>
      <c r="HN4" s="47"/>
      <c r="HO4" s="47"/>
      <c r="HP4" s="47"/>
      <c r="HQ4" s="47"/>
      <c r="HR4" s="47"/>
      <c r="HS4" s="47"/>
      <c r="HT4" s="47"/>
      <c r="HU4" s="47"/>
      <c r="HV4" s="47"/>
      <c r="HW4" s="47"/>
      <c r="HX4" s="47"/>
      <c r="HY4" s="47"/>
      <c r="HZ4" s="47"/>
      <c r="IA4" s="47"/>
      <c r="IB4" s="47"/>
      <c r="IC4" s="47"/>
      <c r="ID4" s="47"/>
      <c r="IE4" s="47"/>
      <c r="IF4" s="47"/>
      <c r="IG4" s="47"/>
      <c r="IH4" s="47"/>
      <c r="II4" s="47"/>
      <c r="IJ4" s="47"/>
      <c r="IK4" s="47"/>
      <c r="IL4" s="47"/>
      <c r="IM4" s="47"/>
      <c r="IN4" s="47"/>
      <c r="IO4" s="47"/>
      <c r="IP4" s="47"/>
      <c r="IQ4" s="47"/>
    </row>
    <row r="5" spans="1:251" s="48" customFormat="1" ht="15" customHeight="1" x14ac:dyDescent="0.25">
      <c r="A5" s="101" t="s">
        <v>12</v>
      </c>
      <c r="B5" s="101"/>
      <c r="C5" s="101"/>
      <c r="D5" s="101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7"/>
      <c r="BK5" s="47"/>
      <c r="BL5" s="47"/>
      <c r="BM5" s="47"/>
      <c r="BN5" s="47"/>
      <c r="BO5" s="47"/>
      <c r="BP5" s="47"/>
      <c r="BQ5" s="47"/>
      <c r="BR5" s="47"/>
      <c r="BS5" s="47"/>
      <c r="BT5" s="47"/>
      <c r="BU5" s="47"/>
      <c r="BV5" s="47"/>
      <c r="BW5" s="47"/>
      <c r="BX5" s="47"/>
      <c r="BY5" s="47"/>
      <c r="BZ5" s="47"/>
      <c r="CA5" s="47"/>
      <c r="CB5" s="47"/>
      <c r="CC5" s="47"/>
      <c r="CD5" s="47"/>
      <c r="CE5" s="47"/>
      <c r="CF5" s="47"/>
      <c r="CG5" s="47"/>
      <c r="CH5" s="47"/>
      <c r="CI5" s="47"/>
      <c r="CJ5" s="47"/>
      <c r="CK5" s="47"/>
      <c r="CL5" s="47"/>
      <c r="CM5" s="47"/>
      <c r="CN5" s="47"/>
      <c r="CO5" s="47"/>
      <c r="CP5" s="47"/>
      <c r="CQ5" s="47"/>
      <c r="CR5" s="47"/>
      <c r="CS5" s="47"/>
      <c r="CT5" s="47"/>
      <c r="CU5" s="47"/>
      <c r="CV5" s="47"/>
      <c r="CW5" s="47"/>
      <c r="CX5" s="47"/>
      <c r="CY5" s="47"/>
      <c r="CZ5" s="47"/>
      <c r="DA5" s="47"/>
      <c r="DB5" s="47"/>
      <c r="DC5" s="47"/>
      <c r="DD5" s="47"/>
      <c r="DE5" s="47"/>
      <c r="DF5" s="47"/>
      <c r="DG5" s="47"/>
      <c r="DH5" s="47"/>
      <c r="DI5" s="47"/>
      <c r="DJ5" s="47"/>
      <c r="DK5" s="47"/>
      <c r="DL5" s="47"/>
      <c r="DM5" s="47"/>
      <c r="DN5" s="47"/>
      <c r="DO5" s="47"/>
      <c r="DP5" s="47"/>
      <c r="DQ5" s="47"/>
      <c r="DR5" s="47"/>
      <c r="DS5" s="47"/>
      <c r="DT5" s="47"/>
      <c r="DU5" s="47"/>
      <c r="DV5" s="47"/>
      <c r="DW5" s="47"/>
      <c r="DX5" s="47"/>
      <c r="DY5" s="47"/>
      <c r="DZ5" s="47"/>
      <c r="EA5" s="47"/>
      <c r="EB5" s="47"/>
      <c r="EC5" s="47"/>
      <c r="ED5" s="47"/>
      <c r="EE5" s="47"/>
      <c r="EF5" s="47"/>
      <c r="EG5" s="47"/>
      <c r="EH5" s="47"/>
      <c r="EI5" s="47"/>
      <c r="EJ5" s="47"/>
      <c r="EK5" s="47"/>
      <c r="EL5" s="47"/>
      <c r="EM5" s="47"/>
      <c r="EN5" s="47"/>
      <c r="EO5" s="47"/>
      <c r="EP5" s="47"/>
      <c r="EQ5" s="47"/>
      <c r="ER5" s="47"/>
      <c r="ES5" s="47"/>
      <c r="ET5" s="47"/>
      <c r="EU5" s="47"/>
      <c r="EV5" s="47"/>
      <c r="EW5" s="47"/>
      <c r="EX5" s="47"/>
      <c r="EY5" s="47"/>
      <c r="EZ5" s="47"/>
      <c r="FA5" s="47"/>
      <c r="FB5" s="47"/>
      <c r="FC5" s="47"/>
      <c r="FD5" s="47"/>
      <c r="FE5" s="47"/>
      <c r="FF5" s="47"/>
      <c r="FG5" s="47"/>
      <c r="FH5" s="47"/>
      <c r="FI5" s="47"/>
      <c r="FJ5" s="47"/>
      <c r="FK5" s="47"/>
      <c r="FL5" s="47"/>
      <c r="FM5" s="47"/>
      <c r="FN5" s="47"/>
      <c r="FO5" s="47"/>
      <c r="FP5" s="47"/>
      <c r="FQ5" s="47"/>
      <c r="FR5" s="47"/>
      <c r="FS5" s="47"/>
      <c r="FT5" s="47"/>
      <c r="FU5" s="47"/>
      <c r="FV5" s="47"/>
      <c r="FW5" s="47"/>
      <c r="FX5" s="47"/>
      <c r="FY5" s="47"/>
      <c r="FZ5" s="47"/>
      <c r="GA5" s="47"/>
      <c r="GB5" s="47"/>
      <c r="GC5" s="47"/>
      <c r="GD5" s="47"/>
      <c r="GE5" s="47"/>
      <c r="GF5" s="47"/>
      <c r="GG5" s="47"/>
      <c r="GH5" s="47"/>
      <c r="GI5" s="47"/>
      <c r="GJ5" s="47"/>
      <c r="GK5" s="47"/>
      <c r="GL5" s="47"/>
      <c r="GM5" s="47"/>
      <c r="GN5" s="47"/>
      <c r="GO5" s="47"/>
      <c r="GP5" s="47"/>
      <c r="GQ5" s="47"/>
      <c r="GR5" s="47"/>
      <c r="GS5" s="47"/>
      <c r="GT5" s="47"/>
      <c r="GU5" s="47"/>
      <c r="GV5" s="47"/>
      <c r="GW5" s="47"/>
      <c r="GX5" s="47"/>
      <c r="GY5" s="47"/>
      <c r="GZ5" s="47"/>
      <c r="HA5" s="47"/>
      <c r="HB5" s="47"/>
      <c r="HC5" s="47"/>
      <c r="HD5" s="47"/>
      <c r="HE5" s="47"/>
      <c r="HF5" s="47"/>
      <c r="HG5" s="47"/>
      <c r="HH5" s="47"/>
      <c r="HI5" s="47"/>
      <c r="HJ5" s="47"/>
      <c r="HK5" s="47"/>
      <c r="HL5" s="47"/>
      <c r="HM5" s="47"/>
      <c r="HN5" s="47"/>
      <c r="HO5" s="47"/>
      <c r="HP5" s="47"/>
      <c r="HQ5" s="47"/>
      <c r="HR5" s="47"/>
      <c r="HS5" s="47"/>
      <c r="HT5" s="47"/>
      <c r="HU5" s="47"/>
      <c r="HV5" s="47"/>
      <c r="HW5" s="47"/>
      <c r="HX5" s="47"/>
      <c r="HY5" s="47"/>
      <c r="HZ5" s="47"/>
      <c r="IA5" s="47"/>
      <c r="IB5" s="47"/>
      <c r="IC5" s="47"/>
      <c r="ID5" s="47"/>
      <c r="IE5" s="47"/>
      <c r="IF5" s="47"/>
      <c r="IG5" s="47"/>
      <c r="IH5" s="47"/>
      <c r="II5" s="47"/>
      <c r="IJ5" s="47"/>
      <c r="IK5" s="47"/>
      <c r="IL5" s="47"/>
      <c r="IM5" s="47"/>
      <c r="IN5" s="47"/>
      <c r="IO5" s="47"/>
      <c r="IP5" s="47"/>
      <c r="IQ5" s="47"/>
    </row>
    <row r="6" spans="1:251" s="48" customFormat="1" ht="15" customHeight="1" x14ac:dyDescent="0.25">
      <c r="A6" s="101" t="s">
        <v>7</v>
      </c>
      <c r="B6" s="101"/>
      <c r="C6" s="101"/>
      <c r="D6" s="101"/>
      <c r="E6" s="47"/>
      <c r="F6" s="47"/>
      <c r="G6" s="47"/>
      <c r="H6" s="8">
        <v>372400</v>
      </c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  <c r="BM6" s="47"/>
      <c r="BN6" s="47"/>
      <c r="BO6" s="47"/>
      <c r="BP6" s="47"/>
      <c r="BQ6" s="47"/>
      <c r="BR6" s="47"/>
      <c r="BS6" s="47"/>
      <c r="BT6" s="47"/>
      <c r="BU6" s="47"/>
      <c r="BV6" s="47"/>
      <c r="BW6" s="47"/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47"/>
      <c r="CI6" s="47"/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7"/>
      <c r="CU6" s="47"/>
      <c r="CV6" s="47"/>
      <c r="CW6" s="47"/>
      <c r="CX6" s="47"/>
      <c r="CY6" s="47"/>
      <c r="CZ6" s="47"/>
      <c r="DA6" s="47"/>
      <c r="DB6" s="47"/>
      <c r="DC6" s="47"/>
      <c r="DD6" s="47"/>
      <c r="DE6" s="47"/>
      <c r="DF6" s="47"/>
      <c r="DG6" s="47"/>
      <c r="DH6" s="47"/>
      <c r="DI6" s="47"/>
      <c r="DJ6" s="47"/>
      <c r="DK6" s="47"/>
      <c r="DL6" s="47"/>
      <c r="DM6" s="47"/>
      <c r="DN6" s="47"/>
      <c r="DO6" s="47"/>
      <c r="DP6" s="47"/>
      <c r="DQ6" s="47"/>
      <c r="DR6" s="47"/>
      <c r="DS6" s="47"/>
      <c r="DT6" s="47"/>
      <c r="DU6" s="47"/>
      <c r="DV6" s="47"/>
      <c r="DW6" s="47"/>
      <c r="DX6" s="47"/>
      <c r="DY6" s="47"/>
      <c r="DZ6" s="47"/>
      <c r="EA6" s="47"/>
      <c r="EB6" s="47"/>
      <c r="EC6" s="47"/>
      <c r="ED6" s="47"/>
      <c r="EE6" s="47"/>
      <c r="EF6" s="47"/>
      <c r="EG6" s="47"/>
      <c r="EH6" s="47"/>
      <c r="EI6" s="47"/>
      <c r="EJ6" s="47"/>
      <c r="EK6" s="47"/>
      <c r="EL6" s="47"/>
      <c r="EM6" s="47"/>
      <c r="EN6" s="47"/>
      <c r="EO6" s="47"/>
      <c r="EP6" s="47"/>
      <c r="EQ6" s="47"/>
      <c r="ER6" s="47"/>
      <c r="ES6" s="47"/>
      <c r="ET6" s="47"/>
      <c r="EU6" s="47"/>
      <c r="EV6" s="47"/>
      <c r="EW6" s="47"/>
      <c r="EX6" s="47"/>
      <c r="EY6" s="47"/>
      <c r="EZ6" s="47"/>
      <c r="FA6" s="47"/>
      <c r="FB6" s="47"/>
      <c r="FC6" s="47"/>
      <c r="FD6" s="47"/>
      <c r="FE6" s="47"/>
      <c r="FF6" s="47"/>
      <c r="FG6" s="47"/>
      <c r="FH6" s="47"/>
      <c r="FI6" s="47"/>
      <c r="FJ6" s="47"/>
      <c r="FK6" s="47"/>
      <c r="FL6" s="47"/>
      <c r="FM6" s="47"/>
      <c r="FN6" s="47"/>
      <c r="FO6" s="47"/>
      <c r="FP6" s="47"/>
      <c r="FQ6" s="47"/>
      <c r="FR6" s="47"/>
      <c r="FS6" s="47"/>
      <c r="FT6" s="47"/>
      <c r="FU6" s="47"/>
      <c r="FV6" s="47"/>
      <c r="FW6" s="47"/>
      <c r="FX6" s="47"/>
      <c r="FY6" s="47"/>
      <c r="FZ6" s="47"/>
      <c r="GA6" s="47"/>
      <c r="GB6" s="47"/>
      <c r="GC6" s="47"/>
      <c r="GD6" s="47"/>
      <c r="GE6" s="47"/>
      <c r="GF6" s="47"/>
      <c r="GG6" s="47"/>
      <c r="GH6" s="47"/>
      <c r="GI6" s="47"/>
      <c r="GJ6" s="47"/>
      <c r="GK6" s="47"/>
      <c r="GL6" s="47"/>
      <c r="GM6" s="47"/>
      <c r="GN6" s="47"/>
      <c r="GO6" s="47"/>
      <c r="GP6" s="47"/>
      <c r="GQ6" s="47"/>
      <c r="GR6" s="47"/>
      <c r="GS6" s="47"/>
      <c r="GT6" s="47"/>
      <c r="GU6" s="47"/>
      <c r="GV6" s="47"/>
      <c r="GW6" s="47"/>
      <c r="GX6" s="47"/>
      <c r="GY6" s="47"/>
      <c r="GZ6" s="47"/>
      <c r="HA6" s="47"/>
      <c r="HB6" s="47"/>
      <c r="HC6" s="47"/>
      <c r="HD6" s="47"/>
      <c r="HE6" s="47"/>
      <c r="HF6" s="47"/>
      <c r="HG6" s="47"/>
      <c r="HH6" s="47"/>
      <c r="HI6" s="47"/>
      <c r="HJ6" s="47"/>
      <c r="HK6" s="47"/>
      <c r="HL6" s="47"/>
      <c r="HM6" s="47"/>
      <c r="HN6" s="47"/>
      <c r="HO6" s="47"/>
      <c r="HP6" s="47"/>
      <c r="HQ6" s="47"/>
      <c r="HR6" s="47"/>
      <c r="HS6" s="47"/>
      <c r="HT6" s="47"/>
      <c r="HU6" s="47"/>
      <c r="HV6" s="47"/>
      <c r="HW6" s="47"/>
      <c r="HX6" s="47"/>
      <c r="HY6" s="47"/>
      <c r="HZ6" s="47"/>
      <c r="IA6" s="47"/>
      <c r="IB6" s="47"/>
      <c r="IC6" s="47"/>
      <c r="ID6" s="47"/>
      <c r="IE6" s="47"/>
      <c r="IF6" s="47"/>
      <c r="IG6" s="47"/>
      <c r="IH6" s="47"/>
      <c r="II6" s="47"/>
      <c r="IJ6" s="47"/>
      <c r="IK6" s="47"/>
      <c r="IL6" s="47"/>
      <c r="IM6" s="47"/>
      <c r="IN6" s="47"/>
      <c r="IO6" s="47"/>
      <c r="IP6" s="47"/>
      <c r="IQ6" s="47"/>
    </row>
    <row r="7" spans="1:251" s="48" customFormat="1" ht="15" customHeight="1" x14ac:dyDescent="0.25">
      <c r="A7" s="101" t="s">
        <v>9</v>
      </c>
      <c r="B7" s="101"/>
      <c r="C7" s="101"/>
      <c r="D7" s="101"/>
      <c r="E7" s="47"/>
      <c r="F7" s="47"/>
      <c r="G7" s="47"/>
      <c r="H7" s="49">
        <f>H6*0.25</f>
        <v>93100</v>
      </c>
      <c r="I7" s="50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  <c r="BG7" s="47"/>
      <c r="BH7" s="47"/>
      <c r="BI7" s="47"/>
      <c r="BJ7" s="47"/>
      <c r="BK7" s="47"/>
      <c r="BL7" s="47"/>
      <c r="BM7" s="47"/>
      <c r="BN7" s="47"/>
      <c r="BO7" s="47"/>
      <c r="BP7" s="47"/>
      <c r="BQ7" s="47"/>
      <c r="BR7" s="47"/>
      <c r="BS7" s="47"/>
      <c r="BT7" s="47"/>
      <c r="BU7" s="47"/>
      <c r="BV7" s="47"/>
      <c r="BW7" s="47"/>
      <c r="BX7" s="47"/>
      <c r="BY7" s="47"/>
      <c r="BZ7" s="47"/>
      <c r="CA7" s="47"/>
      <c r="CB7" s="47"/>
      <c r="CC7" s="47"/>
      <c r="CD7" s="47"/>
      <c r="CE7" s="47"/>
      <c r="CF7" s="47"/>
      <c r="CG7" s="47"/>
      <c r="CH7" s="47"/>
      <c r="CI7" s="47"/>
      <c r="CJ7" s="47"/>
      <c r="CK7" s="47"/>
      <c r="CL7" s="47"/>
      <c r="CM7" s="47"/>
      <c r="CN7" s="47"/>
      <c r="CO7" s="47"/>
      <c r="CP7" s="47"/>
      <c r="CQ7" s="47"/>
      <c r="CR7" s="47"/>
      <c r="CS7" s="47"/>
      <c r="CT7" s="47"/>
      <c r="CU7" s="47"/>
      <c r="CV7" s="47"/>
      <c r="CW7" s="47"/>
      <c r="CX7" s="47"/>
      <c r="CY7" s="47"/>
      <c r="CZ7" s="47"/>
      <c r="DA7" s="47"/>
      <c r="DB7" s="47"/>
      <c r="DC7" s="47"/>
      <c r="DD7" s="47"/>
      <c r="DE7" s="47"/>
      <c r="DF7" s="47"/>
      <c r="DG7" s="47"/>
      <c r="DH7" s="47"/>
      <c r="DI7" s="47"/>
      <c r="DJ7" s="47"/>
      <c r="DK7" s="47"/>
      <c r="DL7" s="47"/>
      <c r="DM7" s="47"/>
      <c r="DN7" s="47"/>
      <c r="DO7" s="47"/>
      <c r="DP7" s="47"/>
      <c r="DQ7" s="47"/>
      <c r="DR7" s="47"/>
      <c r="DS7" s="47"/>
      <c r="DT7" s="47"/>
      <c r="DU7" s="47"/>
      <c r="DV7" s="47"/>
      <c r="DW7" s="47"/>
      <c r="DX7" s="47"/>
      <c r="DY7" s="47"/>
      <c r="DZ7" s="47"/>
      <c r="EA7" s="47"/>
      <c r="EB7" s="47"/>
      <c r="EC7" s="47"/>
      <c r="ED7" s="47"/>
      <c r="EE7" s="47"/>
      <c r="EF7" s="47"/>
      <c r="EG7" s="47"/>
      <c r="EH7" s="47"/>
      <c r="EI7" s="47"/>
      <c r="EJ7" s="47"/>
      <c r="EK7" s="47"/>
      <c r="EL7" s="47"/>
      <c r="EM7" s="47"/>
      <c r="EN7" s="47"/>
      <c r="EO7" s="47"/>
      <c r="EP7" s="47"/>
      <c r="EQ7" s="47"/>
      <c r="ER7" s="47"/>
      <c r="ES7" s="47"/>
      <c r="ET7" s="47"/>
      <c r="EU7" s="47"/>
      <c r="EV7" s="47"/>
      <c r="EW7" s="47"/>
      <c r="EX7" s="47"/>
      <c r="EY7" s="47"/>
      <c r="EZ7" s="47"/>
      <c r="FA7" s="47"/>
      <c r="FB7" s="47"/>
      <c r="FC7" s="47"/>
      <c r="FD7" s="47"/>
      <c r="FE7" s="47"/>
      <c r="FF7" s="47"/>
      <c r="FG7" s="47"/>
      <c r="FH7" s="47"/>
      <c r="FI7" s="47"/>
      <c r="FJ7" s="47"/>
      <c r="FK7" s="47"/>
      <c r="FL7" s="47"/>
      <c r="FM7" s="47"/>
      <c r="FN7" s="47"/>
      <c r="FO7" s="47"/>
      <c r="FP7" s="47"/>
      <c r="FQ7" s="47"/>
      <c r="FR7" s="47"/>
      <c r="FS7" s="47"/>
      <c r="FT7" s="47"/>
      <c r="FU7" s="47"/>
      <c r="FV7" s="47"/>
      <c r="FW7" s="47"/>
      <c r="FX7" s="47"/>
      <c r="FY7" s="47"/>
      <c r="FZ7" s="47"/>
      <c r="GA7" s="47"/>
      <c r="GB7" s="47"/>
      <c r="GC7" s="47"/>
      <c r="GD7" s="47"/>
      <c r="GE7" s="47"/>
      <c r="GF7" s="47"/>
      <c r="GG7" s="47"/>
      <c r="GH7" s="47"/>
      <c r="GI7" s="47"/>
      <c r="GJ7" s="47"/>
      <c r="GK7" s="47"/>
      <c r="GL7" s="47"/>
      <c r="GM7" s="47"/>
      <c r="GN7" s="47"/>
      <c r="GO7" s="47"/>
      <c r="GP7" s="47"/>
      <c r="GQ7" s="47"/>
      <c r="GR7" s="47"/>
      <c r="GS7" s="47"/>
      <c r="GT7" s="47"/>
      <c r="GU7" s="47"/>
      <c r="GV7" s="47"/>
      <c r="GW7" s="47"/>
      <c r="GX7" s="47"/>
      <c r="GY7" s="47"/>
      <c r="GZ7" s="47"/>
      <c r="HA7" s="47"/>
      <c r="HB7" s="47"/>
      <c r="HC7" s="47"/>
      <c r="HD7" s="47"/>
      <c r="HE7" s="47"/>
      <c r="HF7" s="47"/>
      <c r="HG7" s="47"/>
      <c r="HH7" s="47"/>
      <c r="HI7" s="47"/>
      <c r="HJ7" s="47"/>
      <c r="HK7" s="47"/>
      <c r="HL7" s="47"/>
      <c r="HM7" s="47"/>
      <c r="HN7" s="47"/>
      <c r="HO7" s="47"/>
      <c r="HP7" s="47"/>
      <c r="HQ7" s="47"/>
      <c r="HR7" s="47"/>
      <c r="HS7" s="47"/>
      <c r="HT7" s="47"/>
      <c r="HU7" s="47"/>
      <c r="HV7" s="47"/>
      <c r="HW7" s="47"/>
      <c r="HX7" s="47"/>
      <c r="HY7" s="47"/>
      <c r="HZ7" s="47"/>
      <c r="IA7" s="47"/>
      <c r="IB7" s="47"/>
      <c r="IC7" s="47"/>
      <c r="ID7" s="47"/>
      <c r="IE7" s="47"/>
      <c r="IF7" s="47"/>
      <c r="IG7" s="47"/>
      <c r="IH7" s="47"/>
      <c r="II7" s="47"/>
      <c r="IJ7" s="47"/>
      <c r="IK7" s="47"/>
      <c r="IL7" s="47"/>
      <c r="IM7" s="47"/>
      <c r="IN7" s="47"/>
      <c r="IO7" s="47"/>
      <c r="IP7" s="47"/>
      <c r="IQ7" s="47"/>
    </row>
    <row r="8" spans="1:251" s="48" customFormat="1" ht="15" customHeight="1" x14ac:dyDescent="0.25">
      <c r="A8" s="101" t="s">
        <v>8</v>
      </c>
      <c r="B8" s="101"/>
      <c r="C8" s="101"/>
      <c r="D8" s="101"/>
      <c r="E8" s="47"/>
      <c r="F8" s="47"/>
      <c r="G8" s="47"/>
      <c r="H8" s="36"/>
      <c r="I8" s="47"/>
      <c r="J8" s="47"/>
      <c r="K8" s="47"/>
      <c r="L8" s="47" t="s">
        <v>161</v>
      </c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/>
      <c r="AU8" s="47"/>
      <c r="AV8" s="47"/>
      <c r="AW8" s="47"/>
      <c r="AX8" s="47"/>
      <c r="AY8" s="47"/>
      <c r="AZ8" s="47"/>
      <c r="BA8" s="47"/>
      <c r="BB8" s="47"/>
      <c r="BC8" s="47"/>
      <c r="BD8" s="47"/>
      <c r="BE8" s="47"/>
      <c r="BF8" s="47"/>
      <c r="BG8" s="47"/>
      <c r="BH8" s="47"/>
      <c r="BI8" s="47"/>
      <c r="BJ8" s="47"/>
      <c r="BK8" s="47"/>
      <c r="BL8" s="47"/>
      <c r="BM8" s="47"/>
      <c r="BN8" s="47"/>
      <c r="BO8" s="47"/>
      <c r="BP8" s="47"/>
      <c r="BQ8" s="47"/>
      <c r="BR8" s="47"/>
      <c r="BS8" s="47"/>
      <c r="BT8" s="47"/>
      <c r="BU8" s="47"/>
      <c r="BV8" s="47"/>
      <c r="BW8" s="47"/>
      <c r="BX8" s="47"/>
      <c r="BY8" s="47"/>
      <c r="BZ8" s="47"/>
      <c r="CA8" s="47"/>
      <c r="CB8" s="47"/>
      <c r="CC8" s="47"/>
      <c r="CD8" s="47"/>
      <c r="CE8" s="47"/>
      <c r="CF8" s="47"/>
      <c r="CG8" s="47"/>
      <c r="CH8" s="47"/>
      <c r="CI8" s="47"/>
      <c r="CJ8" s="47"/>
      <c r="CK8" s="47"/>
      <c r="CL8" s="47"/>
      <c r="CM8" s="47"/>
      <c r="CN8" s="47"/>
      <c r="CO8" s="47"/>
      <c r="CP8" s="47"/>
      <c r="CQ8" s="47"/>
      <c r="CR8" s="47"/>
      <c r="CS8" s="47"/>
      <c r="CT8" s="47"/>
      <c r="CU8" s="47"/>
      <c r="CV8" s="47"/>
      <c r="CW8" s="47"/>
      <c r="CX8" s="47"/>
      <c r="CY8" s="47"/>
      <c r="CZ8" s="47"/>
      <c r="DA8" s="47"/>
      <c r="DB8" s="47"/>
      <c r="DC8" s="47"/>
      <c r="DD8" s="47"/>
      <c r="DE8" s="47"/>
      <c r="DF8" s="47"/>
      <c r="DG8" s="47"/>
      <c r="DH8" s="47"/>
      <c r="DI8" s="47"/>
      <c r="DJ8" s="47"/>
      <c r="DK8" s="47"/>
      <c r="DL8" s="47"/>
      <c r="DM8" s="47"/>
      <c r="DN8" s="47"/>
      <c r="DO8" s="47"/>
      <c r="DP8" s="47"/>
      <c r="DQ8" s="47"/>
      <c r="DR8" s="47"/>
      <c r="DS8" s="47"/>
      <c r="DT8" s="47"/>
      <c r="DU8" s="47"/>
      <c r="DV8" s="47"/>
      <c r="DW8" s="47"/>
      <c r="DX8" s="47"/>
      <c r="DY8" s="47"/>
      <c r="DZ8" s="47"/>
      <c r="EA8" s="47"/>
      <c r="EB8" s="47"/>
      <c r="EC8" s="47"/>
      <c r="ED8" s="47"/>
      <c r="EE8" s="47"/>
      <c r="EF8" s="47"/>
      <c r="EG8" s="47"/>
      <c r="EH8" s="47"/>
      <c r="EI8" s="47"/>
      <c r="EJ8" s="47"/>
      <c r="EK8" s="47"/>
      <c r="EL8" s="47"/>
      <c r="EM8" s="47"/>
      <c r="EN8" s="47"/>
      <c r="EO8" s="47"/>
      <c r="EP8" s="47"/>
      <c r="EQ8" s="47"/>
      <c r="ER8" s="47"/>
      <c r="ES8" s="47"/>
      <c r="ET8" s="47"/>
      <c r="EU8" s="47"/>
      <c r="EV8" s="47"/>
      <c r="EW8" s="47"/>
      <c r="EX8" s="47"/>
      <c r="EY8" s="47"/>
      <c r="EZ8" s="47"/>
      <c r="FA8" s="47"/>
      <c r="FB8" s="47"/>
      <c r="FC8" s="47"/>
      <c r="FD8" s="47"/>
      <c r="FE8" s="47"/>
      <c r="FF8" s="47"/>
      <c r="FG8" s="47"/>
      <c r="FH8" s="47"/>
      <c r="FI8" s="47"/>
      <c r="FJ8" s="47"/>
      <c r="FK8" s="47"/>
      <c r="FL8" s="47"/>
      <c r="FM8" s="47"/>
      <c r="FN8" s="47"/>
      <c r="FO8" s="47"/>
      <c r="FP8" s="47"/>
      <c r="FQ8" s="47"/>
      <c r="FR8" s="47"/>
      <c r="FS8" s="47"/>
      <c r="FT8" s="47"/>
      <c r="FU8" s="47"/>
      <c r="FV8" s="47"/>
      <c r="FW8" s="47"/>
      <c r="FX8" s="47"/>
      <c r="FY8" s="47"/>
      <c r="FZ8" s="47"/>
      <c r="GA8" s="47"/>
      <c r="GB8" s="47"/>
      <c r="GC8" s="47"/>
      <c r="GD8" s="47"/>
      <c r="GE8" s="47"/>
      <c r="GF8" s="47"/>
      <c r="GG8" s="47"/>
      <c r="GH8" s="47"/>
      <c r="GI8" s="47"/>
      <c r="GJ8" s="47"/>
      <c r="GK8" s="47"/>
      <c r="GL8" s="47"/>
      <c r="GM8" s="47"/>
      <c r="GN8" s="47"/>
      <c r="GO8" s="47"/>
      <c r="GP8" s="47"/>
      <c r="GQ8" s="47"/>
      <c r="GR8" s="47"/>
      <c r="GS8" s="47"/>
      <c r="GT8" s="47"/>
      <c r="GU8" s="47"/>
      <c r="GV8" s="47"/>
      <c r="GW8" s="47"/>
      <c r="GX8" s="47"/>
      <c r="GY8" s="47"/>
      <c r="GZ8" s="47"/>
      <c r="HA8" s="47"/>
      <c r="HB8" s="47"/>
      <c r="HC8" s="47"/>
      <c r="HD8" s="47"/>
      <c r="HE8" s="47"/>
      <c r="HF8" s="47"/>
      <c r="HG8" s="47"/>
      <c r="HH8" s="47"/>
      <c r="HI8" s="47"/>
      <c r="HJ8" s="47"/>
      <c r="HK8" s="47"/>
      <c r="HL8" s="47"/>
      <c r="HM8" s="47"/>
      <c r="HN8" s="47"/>
      <c r="HO8" s="47"/>
      <c r="HP8" s="47"/>
      <c r="HQ8" s="47"/>
      <c r="HR8" s="47"/>
      <c r="HS8" s="47"/>
      <c r="HT8" s="47"/>
      <c r="HU8" s="47"/>
      <c r="HV8" s="47"/>
      <c r="HW8" s="47"/>
      <c r="HX8" s="47"/>
      <c r="HY8" s="47"/>
      <c r="HZ8" s="47"/>
      <c r="IA8" s="47"/>
      <c r="IB8" s="47"/>
      <c r="IC8" s="47"/>
      <c r="ID8" s="47"/>
      <c r="IE8" s="47"/>
      <c r="IF8" s="47"/>
      <c r="IG8" s="47"/>
      <c r="IH8" s="47"/>
      <c r="II8" s="47"/>
      <c r="IJ8" s="47"/>
      <c r="IK8" s="47"/>
      <c r="IL8" s="47"/>
      <c r="IM8" s="47"/>
      <c r="IN8" s="47"/>
      <c r="IO8" s="47"/>
      <c r="IP8" s="47"/>
      <c r="IQ8" s="47"/>
    </row>
    <row r="9" spans="1:251" s="48" customFormat="1" ht="15" customHeight="1" x14ac:dyDescent="0.25">
      <c r="A9" s="101" t="s">
        <v>10</v>
      </c>
      <c r="B9" s="101"/>
      <c r="C9" s="101"/>
      <c r="D9" s="101"/>
      <c r="E9" s="47"/>
      <c r="F9" s="47"/>
      <c r="G9" s="47"/>
      <c r="H9" s="47">
        <v>186200</v>
      </c>
      <c r="I9" s="47"/>
      <c r="J9" s="47"/>
      <c r="K9" s="47"/>
      <c r="L9" s="52">
        <v>255237</v>
      </c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  <c r="AX9" s="47"/>
      <c r="AY9" s="47"/>
      <c r="AZ9" s="47"/>
      <c r="BA9" s="47"/>
      <c r="BB9" s="47"/>
      <c r="BC9" s="47"/>
      <c r="BD9" s="47"/>
      <c r="BE9" s="47"/>
      <c r="BF9" s="47"/>
      <c r="BG9" s="47"/>
      <c r="BH9" s="47"/>
      <c r="BI9" s="47"/>
      <c r="BJ9" s="47"/>
      <c r="BK9" s="47"/>
      <c r="BL9" s="47"/>
      <c r="BM9" s="47"/>
      <c r="BN9" s="47"/>
      <c r="BO9" s="47"/>
      <c r="BP9" s="47"/>
      <c r="BQ9" s="47"/>
      <c r="BR9" s="47"/>
      <c r="BS9" s="47"/>
      <c r="BT9" s="47"/>
      <c r="BU9" s="47"/>
      <c r="BV9" s="47"/>
      <c r="BW9" s="47"/>
      <c r="BX9" s="47"/>
      <c r="BY9" s="47"/>
      <c r="BZ9" s="47"/>
      <c r="CA9" s="47"/>
      <c r="CB9" s="47"/>
      <c r="CC9" s="47"/>
      <c r="CD9" s="47"/>
      <c r="CE9" s="47"/>
      <c r="CF9" s="47"/>
      <c r="CG9" s="47"/>
      <c r="CH9" s="47"/>
      <c r="CI9" s="47"/>
      <c r="CJ9" s="47"/>
      <c r="CK9" s="47"/>
      <c r="CL9" s="47"/>
      <c r="CM9" s="47"/>
      <c r="CN9" s="47"/>
      <c r="CO9" s="47"/>
      <c r="CP9" s="47"/>
      <c r="CQ9" s="47"/>
      <c r="CR9" s="47"/>
      <c r="CS9" s="47"/>
      <c r="CT9" s="47"/>
      <c r="CU9" s="47"/>
      <c r="CV9" s="47"/>
      <c r="CW9" s="47"/>
      <c r="CX9" s="47"/>
      <c r="CY9" s="47"/>
      <c r="CZ9" s="47"/>
      <c r="DA9" s="47"/>
      <c r="DB9" s="47"/>
      <c r="DC9" s="47"/>
      <c r="DD9" s="47"/>
      <c r="DE9" s="47"/>
      <c r="DF9" s="47"/>
      <c r="DG9" s="47"/>
      <c r="DH9" s="47"/>
      <c r="DI9" s="47"/>
      <c r="DJ9" s="47"/>
      <c r="DK9" s="47"/>
      <c r="DL9" s="47"/>
      <c r="DM9" s="47"/>
      <c r="DN9" s="47"/>
      <c r="DO9" s="47"/>
      <c r="DP9" s="47"/>
      <c r="DQ9" s="47"/>
      <c r="DR9" s="47"/>
      <c r="DS9" s="47"/>
      <c r="DT9" s="47"/>
      <c r="DU9" s="47"/>
      <c r="DV9" s="47"/>
      <c r="DW9" s="47"/>
      <c r="DX9" s="47"/>
      <c r="DY9" s="47"/>
      <c r="DZ9" s="47"/>
      <c r="EA9" s="47"/>
      <c r="EB9" s="47"/>
      <c r="EC9" s="47"/>
      <c r="ED9" s="47"/>
      <c r="EE9" s="47"/>
      <c r="EF9" s="47"/>
      <c r="EG9" s="47"/>
      <c r="EH9" s="47"/>
      <c r="EI9" s="47"/>
      <c r="EJ9" s="47"/>
      <c r="EK9" s="47"/>
      <c r="EL9" s="47"/>
      <c r="EM9" s="47"/>
      <c r="EN9" s="47"/>
      <c r="EO9" s="47"/>
      <c r="EP9" s="47"/>
      <c r="EQ9" s="47"/>
      <c r="ER9" s="47"/>
      <c r="ES9" s="47"/>
      <c r="ET9" s="47"/>
      <c r="EU9" s="47"/>
      <c r="EV9" s="47"/>
      <c r="EW9" s="47"/>
      <c r="EX9" s="47"/>
      <c r="EY9" s="47"/>
      <c r="EZ9" s="47"/>
      <c r="FA9" s="47"/>
      <c r="FB9" s="47"/>
      <c r="FC9" s="47"/>
      <c r="FD9" s="47"/>
      <c r="FE9" s="47"/>
      <c r="FF9" s="47"/>
      <c r="FG9" s="47"/>
      <c r="FH9" s="47"/>
      <c r="FI9" s="47"/>
      <c r="FJ9" s="47"/>
      <c r="FK9" s="47"/>
      <c r="FL9" s="47"/>
      <c r="FM9" s="47"/>
      <c r="FN9" s="47"/>
      <c r="FO9" s="47"/>
      <c r="FP9" s="47"/>
      <c r="FQ9" s="47"/>
      <c r="FR9" s="47"/>
      <c r="FS9" s="47"/>
      <c r="FT9" s="47"/>
      <c r="FU9" s="47"/>
      <c r="FV9" s="47"/>
      <c r="FW9" s="47"/>
      <c r="FX9" s="47"/>
      <c r="FY9" s="47"/>
      <c r="FZ9" s="47"/>
      <c r="GA9" s="47"/>
      <c r="GB9" s="47"/>
      <c r="GC9" s="47"/>
      <c r="GD9" s="47"/>
      <c r="GE9" s="47"/>
      <c r="GF9" s="47"/>
      <c r="GG9" s="47"/>
      <c r="GH9" s="47"/>
      <c r="GI9" s="47"/>
      <c r="GJ9" s="47"/>
      <c r="GK9" s="47"/>
      <c r="GL9" s="47"/>
      <c r="GM9" s="47"/>
      <c r="GN9" s="47"/>
      <c r="GO9" s="47"/>
      <c r="GP9" s="47"/>
      <c r="GQ9" s="47"/>
      <c r="GR9" s="47"/>
      <c r="GS9" s="47"/>
      <c r="GT9" s="47"/>
      <c r="GU9" s="47"/>
      <c r="GV9" s="47"/>
      <c r="GW9" s="47"/>
      <c r="GX9" s="47"/>
      <c r="GY9" s="47"/>
      <c r="GZ9" s="47"/>
      <c r="HA9" s="47"/>
      <c r="HB9" s="47"/>
      <c r="HC9" s="47"/>
      <c r="HD9" s="47"/>
      <c r="HE9" s="47"/>
      <c r="HF9" s="47"/>
      <c r="HG9" s="47"/>
      <c r="HH9" s="47"/>
      <c r="HI9" s="47"/>
      <c r="HJ9" s="47"/>
      <c r="HK9" s="47"/>
      <c r="HL9" s="47"/>
      <c r="HM9" s="47"/>
      <c r="HN9" s="47"/>
      <c r="HO9" s="47"/>
      <c r="HP9" s="47"/>
      <c r="HQ9" s="47"/>
      <c r="HR9" s="47"/>
      <c r="HS9" s="47"/>
      <c r="HT9" s="47"/>
      <c r="HU9" s="47"/>
      <c r="HV9" s="47"/>
      <c r="HW9" s="47"/>
      <c r="HX9" s="47"/>
      <c r="HY9" s="47"/>
      <c r="HZ9" s="47"/>
      <c r="IA9" s="47"/>
      <c r="IB9" s="47"/>
      <c r="IC9" s="47"/>
      <c r="ID9" s="47"/>
      <c r="IE9" s="47"/>
      <c r="IF9" s="47"/>
      <c r="IG9" s="47"/>
      <c r="IH9" s="47"/>
      <c r="II9" s="47"/>
      <c r="IJ9" s="47"/>
      <c r="IK9" s="47"/>
      <c r="IL9" s="47"/>
      <c r="IM9" s="47"/>
      <c r="IN9" s="47"/>
      <c r="IO9" s="47"/>
      <c r="IP9" s="47"/>
      <c r="IQ9" s="47"/>
    </row>
    <row r="10" spans="1:251" s="48" customFormat="1" ht="29.25" customHeight="1" x14ac:dyDescent="0.25">
      <c r="A10" s="101" t="s">
        <v>14</v>
      </c>
      <c r="B10" s="101"/>
      <c r="C10" s="101"/>
      <c r="D10" s="101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  <c r="BM10" s="47"/>
      <c r="BN10" s="47"/>
      <c r="BO10" s="47"/>
      <c r="BP10" s="47"/>
      <c r="BQ10" s="47"/>
      <c r="BR10" s="47"/>
      <c r="BS10" s="47"/>
      <c r="BT10" s="47"/>
      <c r="BU10" s="47"/>
      <c r="BV10" s="47"/>
      <c r="BW10" s="47"/>
      <c r="BX10" s="47"/>
      <c r="BY10" s="47"/>
      <c r="BZ10" s="47"/>
      <c r="CA10" s="47"/>
      <c r="CB10" s="47"/>
      <c r="CC10" s="47"/>
      <c r="CD10" s="47"/>
      <c r="CE10" s="47"/>
      <c r="CF10" s="47"/>
      <c r="CG10" s="47"/>
      <c r="CH10" s="47"/>
      <c r="CI10" s="47"/>
      <c r="CJ10" s="47"/>
      <c r="CK10" s="47"/>
      <c r="CL10" s="47"/>
      <c r="CM10" s="47"/>
      <c r="CN10" s="47"/>
      <c r="CO10" s="47"/>
      <c r="CP10" s="47"/>
      <c r="CQ10" s="47"/>
      <c r="CR10" s="47"/>
      <c r="CS10" s="47"/>
      <c r="CT10" s="47"/>
      <c r="CU10" s="47"/>
      <c r="CV10" s="47"/>
      <c r="CW10" s="47"/>
      <c r="CX10" s="47"/>
      <c r="CY10" s="47"/>
      <c r="CZ10" s="47"/>
      <c r="DA10" s="47"/>
      <c r="DB10" s="47"/>
      <c r="DC10" s="47"/>
      <c r="DD10" s="47"/>
      <c r="DE10" s="47"/>
      <c r="DF10" s="47"/>
      <c r="DG10" s="47"/>
      <c r="DH10" s="47"/>
      <c r="DI10" s="47"/>
      <c r="DJ10" s="47"/>
      <c r="DK10" s="47"/>
      <c r="DL10" s="47"/>
      <c r="DM10" s="47"/>
      <c r="DN10" s="47"/>
      <c r="DO10" s="47"/>
      <c r="DP10" s="47"/>
      <c r="DQ10" s="47"/>
      <c r="DR10" s="47"/>
      <c r="DS10" s="47"/>
      <c r="DT10" s="47"/>
      <c r="DU10" s="47"/>
      <c r="DV10" s="47"/>
      <c r="DW10" s="47"/>
      <c r="DX10" s="47"/>
      <c r="DY10" s="47"/>
      <c r="DZ10" s="47"/>
      <c r="EA10" s="47"/>
      <c r="EB10" s="47"/>
      <c r="EC10" s="47"/>
      <c r="ED10" s="47"/>
      <c r="EE10" s="47"/>
      <c r="EF10" s="47"/>
      <c r="EG10" s="47"/>
      <c r="EH10" s="47"/>
      <c r="EI10" s="47"/>
      <c r="EJ10" s="47"/>
      <c r="EK10" s="47"/>
      <c r="EL10" s="47"/>
      <c r="EM10" s="47"/>
      <c r="EN10" s="47"/>
      <c r="EO10" s="47"/>
      <c r="EP10" s="47"/>
      <c r="EQ10" s="47"/>
      <c r="ER10" s="47"/>
      <c r="ES10" s="47"/>
      <c r="ET10" s="47"/>
      <c r="EU10" s="47"/>
      <c r="EV10" s="47"/>
      <c r="EW10" s="47"/>
      <c r="EX10" s="47"/>
      <c r="EY10" s="47"/>
      <c r="EZ10" s="47"/>
      <c r="FA10" s="47"/>
      <c r="FB10" s="47"/>
      <c r="FC10" s="47"/>
      <c r="FD10" s="47"/>
      <c r="FE10" s="47"/>
      <c r="FF10" s="47"/>
      <c r="FG10" s="47"/>
      <c r="FH10" s="47"/>
      <c r="FI10" s="47"/>
      <c r="FJ10" s="47"/>
      <c r="FK10" s="47"/>
      <c r="FL10" s="47"/>
      <c r="FM10" s="47"/>
      <c r="FN10" s="47"/>
      <c r="FO10" s="47"/>
      <c r="FP10" s="47"/>
      <c r="FQ10" s="47"/>
      <c r="FR10" s="47"/>
      <c r="FS10" s="47"/>
      <c r="FT10" s="47"/>
      <c r="FU10" s="47"/>
      <c r="FV10" s="47"/>
      <c r="FW10" s="47"/>
      <c r="FX10" s="47"/>
      <c r="FY10" s="47"/>
      <c r="FZ10" s="47"/>
      <c r="GA10" s="47"/>
      <c r="GB10" s="47"/>
      <c r="GC10" s="47"/>
      <c r="GD10" s="47"/>
      <c r="GE10" s="47"/>
      <c r="GF10" s="47"/>
      <c r="GG10" s="47"/>
      <c r="GH10" s="47"/>
      <c r="GI10" s="47"/>
      <c r="GJ10" s="47"/>
      <c r="GK10" s="47"/>
      <c r="GL10" s="47"/>
      <c r="GM10" s="47"/>
      <c r="GN10" s="47"/>
      <c r="GO10" s="47"/>
      <c r="GP10" s="47"/>
      <c r="GQ10" s="47"/>
      <c r="GR10" s="47"/>
      <c r="GS10" s="47"/>
      <c r="GT10" s="47"/>
      <c r="GU10" s="47"/>
      <c r="GV10" s="47"/>
      <c r="GW10" s="47"/>
      <c r="GX10" s="47"/>
      <c r="GY10" s="47"/>
      <c r="GZ10" s="47"/>
      <c r="HA10" s="47"/>
      <c r="HB10" s="47"/>
      <c r="HC10" s="47"/>
      <c r="HD10" s="47"/>
      <c r="HE10" s="47"/>
      <c r="HF10" s="47"/>
      <c r="HG10" s="47"/>
      <c r="HH10" s="47"/>
      <c r="HI10" s="47"/>
      <c r="HJ10" s="47"/>
      <c r="HK10" s="47"/>
      <c r="HL10" s="47"/>
      <c r="HM10" s="47"/>
      <c r="HN10" s="47"/>
      <c r="HO10" s="47"/>
      <c r="HP10" s="47"/>
      <c r="HQ10" s="47"/>
      <c r="HR10" s="47"/>
      <c r="HS10" s="47"/>
      <c r="HT10" s="47"/>
      <c r="HU10" s="47"/>
      <c r="HV10" s="47"/>
      <c r="HW10" s="47"/>
      <c r="HX10" s="47"/>
      <c r="HY10" s="47"/>
      <c r="HZ10" s="47"/>
      <c r="IA10" s="47"/>
      <c r="IB10" s="47"/>
      <c r="IC10" s="47"/>
      <c r="ID10" s="47"/>
      <c r="IE10" s="47"/>
      <c r="IF10" s="47"/>
      <c r="IG10" s="47"/>
      <c r="IH10" s="47"/>
      <c r="II10" s="47"/>
      <c r="IJ10" s="47"/>
      <c r="IK10" s="47"/>
      <c r="IL10" s="47"/>
      <c r="IM10" s="47"/>
      <c r="IN10" s="47"/>
      <c r="IO10" s="47"/>
      <c r="IP10" s="47"/>
      <c r="IQ10" s="47"/>
    </row>
    <row r="11" spans="1:251" s="48" customFormat="1" x14ac:dyDescent="0.25">
      <c r="A11" s="15"/>
      <c r="B11" s="15"/>
      <c r="C11" s="15"/>
      <c r="D11" s="15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47"/>
      <c r="BZ11" s="47"/>
      <c r="CA11" s="47"/>
      <c r="CB11" s="47"/>
      <c r="CC11" s="47"/>
      <c r="CD11" s="47"/>
      <c r="CE11" s="47"/>
      <c r="CF11" s="47"/>
      <c r="CG11" s="47"/>
      <c r="CH11" s="47"/>
      <c r="CI11" s="47"/>
      <c r="CJ11" s="47"/>
      <c r="CK11" s="47"/>
      <c r="CL11" s="47"/>
      <c r="CM11" s="47"/>
      <c r="CN11" s="47"/>
      <c r="CO11" s="47"/>
      <c r="CP11" s="47"/>
      <c r="CQ11" s="47"/>
      <c r="CR11" s="47"/>
      <c r="CS11" s="47"/>
      <c r="CT11" s="47"/>
      <c r="CU11" s="47"/>
      <c r="CV11" s="47"/>
      <c r="CW11" s="47"/>
      <c r="CX11" s="47"/>
      <c r="CY11" s="47"/>
      <c r="CZ11" s="47"/>
      <c r="DA11" s="47"/>
      <c r="DB11" s="47"/>
      <c r="DC11" s="47"/>
      <c r="DD11" s="47"/>
      <c r="DE11" s="47"/>
      <c r="DF11" s="47"/>
      <c r="DG11" s="47"/>
      <c r="DH11" s="47"/>
      <c r="DI11" s="47"/>
      <c r="DJ11" s="47"/>
      <c r="DK11" s="47"/>
      <c r="DL11" s="47"/>
      <c r="DM11" s="47"/>
      <c r="DN11" s="47"/>
      <c r="DO11" s="47"/>
      <c r="DP11" s="47"/>
      <c r="DQ11" s="47"/>
      <c r="DR11" s="47"/>
      <c r="DS11" s="47"/>
      <c r="DT11" s="47"/>
      <c r="DU11" s="47"/>
      <c r="DV11" s="47"/>
      <c r="DW11" s="47"/>
      <c r="DX11" s="47"/>
      <c r="DY11" s="47"/>
      <c r="DZ11" s="47"/>
      <c r="EA11" s="47"/>
      <c r="EB11" s="47"/>
      <c r="EC11" s="47"/>
      <c r="ED11" s="47"/>
      <c r="EE11" s="47"/>
      <c r="EF11" s="47"/>
      <c r="EG11" s="47"/>
      <c r="EH11" s="47"/>
      <c r="EI11" s="47"/>
      <c r="EJ11" s="47"/>
      <c r="EK11" s="47"/>
      <c r="EL11" s="47"/>
      <c r="EM11" s="47"/>
      <c r="EN11" s="47"/>
      <c r="EO11" s="47"/>
      <c r="EP11" s="47"/>
      <c r="EQ11" s="47"/>
      <c r="ER11" s="47"/>
      <c r="ES11" s="47"/>
      <c r="ET11" s="47"/>
      <c r="EU11" s="47"/>
      <c r="EV11" s="47"/>
      <c r="EW11" s="47"/>
      <c r="EX11" s="47"/>
      <c r="EY11" s="47"/>
      <c r="EZ11" s="47"/>
      <c r="FA11" s="47"/>
      <c r="FB11" s="47"/>
      <c r="FC11" s="47"/>
      <c r="FD11" s="47"/>
      <c r="FE11" s="47"/>
      <c r="FF11" s="47"/>
      <c r="FG11" s="47"/>
      <c r="FH11" s="47"/>
      <c r="FI11" s="47"/>
      <c r="FJ11" s="47"/>
      <c r="FK11" s="47"/>
      <c r="FL11" s="47"/>
      <c r="FM11" s="47"/>
      <c r="FN11" s="47"/>
      <c r="FO11" s="47"/>
      <c r="FP11" s="47"/>
      <c r="FQ11" s="47"/>
      <c r="FR11" s="47"/>
      <c r="FS11" s="47"/>
      <c r="FT11" s="47"/>
      <c r="FU11" s="47"/>
      <c r="FV11" s="47"/>
      <c r="FW11" s="47"/>
      <c r="FX11" s="47"/>
      <c r="FY11" s="47"/>
      <c r="FZ11" s="47"/>
      <c r="GA11" s="47"/>
      <c r="GB11" s="47"/>
      <c r="GC11" s="47"/>
      <c r="GD11" s="47"/>
      <c r="GE11" s="47"/>
      <c r="GF11" s="47"/>
      <c r="GG11" s="47"/>
      <c r="GH11" s="47"/>
      <c r="GI11" s="47"/>
      <c r="GJ11" s="47"/>
      <c r="GK11" s="47"/>
      <c r="GL11" s="47"/>
      <c r="GM11" s="47"/>
      <c r="GN11" s="47"/>
      <c r="GO11" s="47"/>
      <c r="GP11" s="47"/>
      <c r="GQ11" s="47"/>
      <c r="GR11" s="47"/>
      <c r="GS11" s="47"/>
      <c r="GT11" s="47"/>
      <c r="GU11" s="47"/>
      <c r="GV11" s="47"/>
      <c r="GW11" s="47"/>
      <c r="GX11" s="47"/>
      <c r="GY11" s="47"/>
      <c r="GZ11" s="47"/>
      <c r="HA11" s="47"/>
      <c r="HB11" s="47"/>
      <c r="HC11" s="47"/>
      <c r="HD11" s="47"/>
      <c r="HE11" s="47"/>
      <c r="HF11" s="47"/>
      <c r="HG11" s="47"/>
      <c r="HH11" s="47"/>
      <c r="HI11" s="47"/>
      <c r="HJ11" s="47"/>
      <c r="HK11" s="47"/>
      <c r="HL11" s="47"/>
      <c r="HM11" s="47"/>
      <c r="HN11" s="47"/>
      <c r="HO11" s="47"/>
      <c r="HP11" s="47"/>
      <c r="HQ11" s="47"/>
      <c r="HR11" s="47"/>
      <c r="HS11" s="47"/>
      <c r="HT11" s="47"/>
      <c r="HU11" s="47"/>
      <c r="HV11" s="47"/>
      <c r="HW11" s="47"/>
      <c r="HX11" s="47"/>
      <c r="HY11" s="47"/>
      <c r="HZ11" s="47"/>
      <c r="IA11" s="47"/>
      <c r="IB11" s="47"/>
      <c r="IC11" s="47"/>
      <c r="ID11" s="47"/>
      <c r="IE11" s="47"/>
      <c r="IF11" s="47"/>
      <c r="IG11" s="47"/>
      <c r="IH11" s="47"/>
      <c r="II11" s="47"/>
      <c r="IJ11" s="47"/>
      <c r="IK11" s="47"/>
      <c r="IL11" s="47"/>
      <c r="IM11" s="47"/>
      <c r="IN11" s="47"/>
      <c r="IO11" s="47"/>
      <c r="IP11" s="47"/>
      <c r="IQ11" s="47"/>
    </row>
    <row r="12" spans="1:251" s="15" customFormat="1" ht="30" customHeight="1" x14ac:dyDescent="0.25">
      <c r="A12" s="5" t="s">
        <v>15</v>
      </c>
      <c r="B12" s="6"/>
      <c r="C12" s="6"/>
      <c r="D12" s="6"/>
      <c r="E12" s="6"/>
      <c r="F12" s="6"/>
      <c r="G12" s="5" t="s">
        <v>156</v>
      </c>
      <c r="H12" s="6"/>
      <c r="I12" s="42"/>
      <c r="J12" s="5" t="s">
        <v>155</v>
      </c>
      <c r="K12" s="6"/>
      <c r="L12" s="6"/>
      <c r="M12" s="6"/>
      <c r="N12" s="42"/>
      <c r="O12" s="5" t="s">
        <v>94</v>
      </c>
      <c r="P12" s="6"/>
      <c r="Q12" s="6"/>
      <c r="R12" s="6"/>
      <c r="S12" s="6"/>
      <c r="T12" s="42"/>
      <c r="U12" s="29" t="s">
        <v>91</v>
      </c>
      <c r="V12" s="30"/>
      <c r="W12" s="31" t="s">
        <v>16</v>
      </c>
      <c r="X12" s="32"/>
      <c r="Y12" s="32"/>
      <c r="Z12" s="33"/>
    </row>
    <row r="13" spans="1:251" s="35" customFormat="1" ht="87" customHeight="1" x14ac:dyDescent="0.25">
      <c r="A13" s="2" t="s">
        <v>5</v>
      </c>
      <c r="B13" s="2" t="s">
        <v>27</v>
      </c>
      <c r="C13" s="2" t="s">
        <v>29</v>
      </c>
      <c r="D13" s="2" t="s">
        <v>1</v>
      </c>
      <c r="E13" s="2" t="s">
        <v>17</v>
      </c>
      <c r="F13" s="2" t="s">
        <v>93</v>
      </c>
      <c r="G13" s="45" t="s">
        <v>128</v>
      </c>
      <c r="H13" s="43" t="s">
        <v>159</v>
      </c>
      <c r="I13" s="43" t="s">
        <v>157</v>
      </c>
      <c r="J13" s="39" t="s">
        <v>128</v>
      </c>
      <c r="K13" s="39" t="s">
        <v>159</v>
      </c>
      <c r="L13" s="39" t="s">
        <v>158</v>
      </c>
      <c r="M13" s="39" t="s">
        <v>91</v>
      </c>
      <c r="N13" s="39" t="s">
        <v>154</v>
      </c>
      <c r="O13" s="2" t="s">
        <v>122</v>
      </c>
      <c r="P13" s="2" t="s">
        <v>2</v>
      </c>
      <c r="Q13" s="2" t="s">
        <v>3</v>
      </c>
      <c r="R13" s="38" t="s">
        <v>4</v>
      </c>
      <c r="S13" s="38" t="s">
        <v>153</v>
      </c>
      <c r="T13" s="2" t="s">
        <v>23</v>
      </c>
      <c r="U13" s="28" t="s">
        <v>21</v>
      </c>
      <c r="V13" s="28" t="s">
        <v>123</v>
      </c>
      <c r="W13" s="3" t="s">
        <v>22</v>
      </c>
      <c r="X13" s="4" t="s">
        <v>0</v>
      </c>
      <c r="Y13" s="4" t="s">
        <v>24</v>
      </c>
      <c r="Z13" s="3" t="s">
        <v>2</v>
      </c>
    </row>
    <row r="14" spans="1:251" s="15" customFormat="1" ht="15" customHeight="1" x14ac:dyDescent="0.25">
      <c r="A14" s="16" t="s">
        <v>30</v>
      </c>
      <c r="B14" s="14" t="s">
        <v>28</v>
      </c>
      <c r="C14" s="25"/>
      <c r="D14" s="24" t="s">
        <v>34</v>
      </c>
      <c r="E14" s="24" t="s">
        <v>48</v>
      </c>
      <c r="F14" s="17">
        <v>12526</v>
      </c>
      <c r="G14" s="17"/>
      <c r="H14" s="17">
        <v>93100</v>
      </c>
      <c r="I14" s="17">
        <v>186200</v>
      </c>
      <c r="J14" s="17" t="s">
        <v>127</v>
      </c>
      <c r="K14" s="17" t="s">
        <v>127</v>
      </c>
      <c r="L14" s="17" t="s">
        <v>127</v>
      </c>
      <c r="M14" s="40">
        <f t="shared" ref="M14:M27" si="0">IFERROR(IF(IF(AND(A14&lt;&gt;"",B14="PRIMER SEMESTRE"),SUMIF($A$14:$A$27,A14,$O$14:$O$27),""),(U14/IF(AND(A14&lt;&gt;"",B14="PRIMER SEMESTRE"),SUMIF($A$14:$A$27,A14,$O$14:$O$27),"")),""),"")</f>
        <v>0.16459828116376252</v>
      </c>
      <c r="N14" s="41">
        <f>SUMIF($A$13:A14,A14,$M$13:M14)</f>
        <v>0.16459828116376252</v>
      </c>
      <c r="O14" s="17">
        <v>12526</v>
      </c>
      <c r="P14" s="24" t="s">
        <v>18</v>
      </c>
      <c r="Q14" s="24" t="s">
        <v>108</v>
      </c>
      <c r="R14" s="24" t="s">
        <v>89</v>
      </c>
      <c r="S14" s="24" t="s">
        <v>129</v>
      </c>
      <c r="T14" s="17">
        <v>12526</v>
      </c>
      <c r="U14" s="18">
        <v>12525.6</v>
      </c>
      <c r="V14" s="18">
        <f t="shared" ref="V14:V26" si="1">O14-U14</f>
        <v>0.3999999999996362</v>
      </c>
      <c r="W14" s="19"/>
      <c r="X14" s="19"/>
      <c r="Y14" s="19"/>
      <c r="Z14" s="19"/>
    </row>
    <row r="15" spans="1:251" s="15" customFormat="1" ht="15" customHeight="1" x14ac:dyDescent="0.25">
      <c r="A15" s="16" t="s">
        <v>31</v>
      </c>
      <c r="B15" s="14" t="s">
        <v>28</v>
      </c>
      <c r="C15" s="25"/>
      <c r="D15" s="24" t="s">
        <v>35</v>
      </c>
      <c r="E15" s="24" t="s">
        <v>49</v>
      </c>
      <c r="F15" s="17">
        <v>2448</v>
      </c>
      <c r="G15" s="17"/>
      <c r="H15" s="17"/>
      <c r="I15" s="17">
        <v>173674</v>
      </c>
      <c r="J15" s="17" t="s">
        <v>127</v>
      </c>
      <c r="K15" s="17" t="s">
        <v>127</v>
      </c>
      <c r="L15" s="17" t="s">
        <v>127</v>
      </c>
      <c r="M15" s="40">
        <f t="shared" si="0"/>
        <v>1</v>
      </c>
      <c r="N15" s="41">
        <f>SUMIF($A$13:A15,A15,$M$13:M15)</f>
        <v>1</v>
      </c>
      <c r="O15" s="17">
        <v>2448</v>
      </c>
      <c r="P15" s="24" t="s">
        <v>18</v>
      </c>
      <c r="Q15" s="24" t="s">
        <v>109</v>
      </c>
      <c r="R15" s="24" t="s">
        <v>89</v>
      </c>
      <c r="S15" s="24" t="s">
        <v>130</v>
      </c>
      <c r="T15" s="17">
        <v>2448</v>
      </c>
      <c r="U15" s="18">
        <v>2448</v>
      </c>
      <c r="V15" s="18">
        <f t="shared" si="1"/>
        <v>0</v>
      </c>
      <c r="W15" s="19"/>
      <c r="X15" s="19"/>
      <c r="Y15" s="19"/>
      <c r="Z15" s="19"/>
    </row>
    <row r="16" spans="1:251" s="15" customFormat="1" ht="15" customHeight="1" x14ac:dyDescent="0.25">
      <c r="A16" s="16" t="s">
        <v>30</v>
      </c>
      <c r="B16" s="14" t="s">
        <v>28</v>
      </c>
      <c r="C16" s="25"/>
      <c r="D16" s="24" t="s">
        <v>36</v>
      </c>
      <c r="E16" s="24" t="s">
        <v>50</v>
      </c>
      <c r="F16" s="17">
        <v>14743</v>
      </c>
      <c r="G16" s="17"/>
      <c r="H16" s="17"/>
      <c r="I16" s="17">
        <v>171226</v>
      </c>
      <c r="J16" s="17" t="s">
        <v>127</v>
      </c>
      <c r="K16" s="17" t="s">
        <v>127</v>
      </c>
      <c r="L16" s="17" t="s">
        <v>127</v>
      </c>
      <c r="M16" s="40">
        <f t="shared" si="0"/>
        <v>0.1937297957896397</v>
      </c>
      <c r="N16" s="41">
        <f>SUMIF($A$13:A16,A16,$M$13:M16)</f>
        <v>0.35832807695340219</v>
      </c>
      <c r="O16" s="17">
        <v>14743</v>
      </c>
      <c r="P16" s="24" t="s">
        <v>18</v>
      </c>
      <c r="Q16" s="24" t="s">
        <v>110</v>
      </c>
      <c r="R16" s="24" t="s">
        <v>89</v>
      </c>
      <c r="S16" s="24" t="s">
        <v>131</v>
      </c>
      <c r="T16" s="17">
        <v>14743</v>
      </c>
      <c r="U16" s="18">
        <v>14742.45</v>
      </c>
      <c r="V16" s="18">
        <f t="shared" si="1"/>
        <v>0.5499999999992724</v>
      </c>
      <c r="W16" s="19"/>
      <c r="X16" s="19"/>
      <c r="Y16" s="19"/>
      <c r="Z16" s="19"/>
    </row>
    <row r="17" spans="1:26" s="15" customFormat="1" ht="15" customHeight="1" x14ac:dyDescent="0.25">
      <c r="A17" s="16" t="s">
        <v>30</v>
      </c>
      <c r="B17" s="14" t="s">
        <v>28</v>
      </c>
      <c r="C17" s="25"/>
      <c r="D17" s="24" t="s">
        <v>37</v>
      </c>
      <c r="E17" s="24" t="s">
        <v>51</v>
      </c>
      <c r="F17" s="17">
        <v>3840</v>
      </c>
      <c r="G17" s="17"/>
      <c r="H17" s="17"/>
      <c r="I17" s="17">
        <v>156483</v>
      </c>
      <c r="J17" s="17" t="s">
        <v>127</v>
      </c>
      <c r="K17" s="17" t="s">
        <v>127</v>
      </c>
      <c r="L17" s="17" t="s">
        <v>127</v>
      </c>
      <c r="M17" s="40">
        <f t="shared" si="0"/>
        <v>4.5730505400930377E-2</v>
      </c>
      <c r="N17" s="41">
        <f>SUMIF($A$13:A17,A17,$M$13:M17)</f>
        <v>0.40405858235433256</v>
      </c>
      <c r="O17" s="17">
        <v>3840</v>
      </c>
      <c r="P17" s="24" t="s">
        <v>18</v>
      </c>
      <c r="Q17" s="24" t="s">
        <v>111</v>
      </c>
      <c r="R17" s="24" t="s">
        <v>89</v>
      </c>
      <c r="S17" s="24" t="s">
        <v>132</v>
      </c>
      <c r="T17" s="17">
        <v>3480</v>
      </c>
      <c r="U17" s="18">
        <v>3480</v>
      </c>
      <c r="V17" s="18">
        <f t="shared" si="1"/>
        <v>360</v>
      </c>
      <c r="W17" s="19"/>
      <c r="X17" s="19"/>
      <c r="Y17" s="19"/>
      <c r="Z17" s="19"/>
    </row>
    <row r="18" spans="1:26" s="15" customFormat="1" ht="15" customHeight="1" x14ac:dyDescent="0.25">
      <c r="A18" s="16" t="s">
        <v>32</v>
      </c>
      <c r="B18" s="14" t="s">
        <v>28</v>
      </c>
      <c r="C18" s="25"/>
      <c r="D18" s="24" t="s">
        <v>38</v>
      </c>
      <c r="E18" s="24" t="s">
        <v>52</v>
      </c>
      <c r="F18" s="46">
        <v>200</v>
      </c>
      <c r="G18" s="17"/>
      <c r="H18" s="17"/>
      <c r="I18" s="17">
        <v>152643</v>
      </c>
      <c r="J18" s="17" t="s">
        <v>127</v>
      </c>
      <c r="K18" s="17" t="s">
        <v>127</v>
      </c>
      <c r="L18" s="17" t="s">
        <v>127</v>
      </c>
      <c r="M18" s="40">
        <f t="shared" si="0"/>
        <v>1</v>
      </c>
      <c r="N18" s="41">
        <f>SUMIF($A$13:A18,A18,$M$13:M18)</f>
        <v>1</v>
      </c>
      <c r="O18" s="46">
        <v>145</v>
      </c>
      <c r="P18" s="24" t="s">
        <v>18</v>
      </c>
      <c r="Q18" s="24" t="s">
        <v>112</v>
      </c>
      <c r="R18" s="24" t="s">
        <v>89</v>
      </c>
      <c r="S18" s="24" t="s">
        <v>133</v>
      </c>
      <c r="T18" s="17">
        <v>145</v>
      </c>
      <c r="U18" s="18">
        <v>145</v>
      </c>
      <c r="V18" s="18">
        <f t="shared" si="1"/>
        <v>0</v>
      </c>
      <c r="W18" s="19"/>
      <c r="X18" s="19"/>
      <c r="Y18" s="19"/>
      <c r="Z18" s="19"/>
    </row>
    <row r="19" spans="1:26" s="15" customFormat="1" ht="15" customHeight="1" x14ac:dyDescent="0.25">
      <c r="A19" s="16" t="s">
        <v>30</v>
      </c>
      <c r="B19" s="14" t="s">
        <v>28</v>
      </c>
      <c r="C19" s="25"/>
      <c r="D19" s="24" t="s">
        <v>39</v>
      </c>
      <c r="E19" s="24" t="s">
        <v>53</v>
      </c>
      <c r="F19" s="17">
        <v>8841</v>
      </c>
      <c r="G19" s="17"/>
      <c r="H19" s="17"/>
      <c r="I19" s="17">
        <v>152498</v>
      </c>
      <c r="J19" s="17" t="s">
        <v>127</v>
      </c>
      <c r="K19" s="17" t="s">
        <v>127</v>
      </c>
      <c r="L19" s="17" t="s">
        <v>127</v>
      </c>
      <c r="M19" s="40">
        <f t="shared" si="0"/>
        <v>0.1161680990301979</v>
      </c>
      <c r="N19" s="41">
        <f>SUMIF($A$13:A19,A19,$M$13:M19)</f>
        <v>0.52022668138453043</v>
      </c>
      <c r="O19" s="17">
        <v>8841</v>
      </c>
      <c r="P19" s="24" t="s">
        <v>18</v>
      </c>
      <c r="Q19" s="24" t="s">
        <v>113</v>
      </c>
      <c r="R19" s="24" t="s">
        <v>89</v>
      </c>
      <c r="S19" s="24" t="s">
        <v>134</v>
      </c>
      <c r="T19" s="26">
        <v>9201</v>
      </c>
      <c r="U19" s="18">
        <v>8840.16</v>
      </c>
      <c r="V19" s="18">
        <f t="shared" si="1"/>
        <v>0.84000000000014552</v>
      </c>
      <c r="W19" s="19"/>
      <c r="X19" s="19"/>
      <c r="Y19" s="19"/>
      <c r="Z19" s="19"/>
    </row>
    <row r="20" spans="1:26" s="15" customFormat="1" ht="15" customHeight="1" x14ac:dyDescent="0.25">
      <c r="A20" s="16" t="s">
        <v>19</v>
      </c>
      <c r="B20" s="14" t="s">
        <v>28</v>
      </c>
      <c r="C20" s="25"/>
      <c r="D20" s="24" t="s">
        <v>40</v>
      </c>
      <c r="E20" s="24" t="s">
        <v>54</v>
      </c>
      <c r="F20" s="17">
        <v>1512</v>
      </c>
      <c r="G20" s="17"/>
      <c r="H20" s="17"/>
      <c r="I20" s="17">
        <v>143657</v>
      </c>
      <c r="J20" s="17" t="s">
        <v>127</v>
      </c>
      <c r="K20" s="17" t="s">
        <v>127</v>
      </c>
      <c r="L20" s="17" t="s">
        <v>127</v>
      </c>
      <c r="M20" s="40">
        <f t="shared" si="0"/>
        <v>3.9301310043668124E-2</v>
      </c>
      <c r="N20" s="41">
        <f>SUMIF($A$13:A20,A20,$M$13:M20)</f>
        <v>3.9301310043668124E-2</v>
      </c>
      <c r="O20" s="17">
        <v>1512</v>
      </c>
      <c r="P20" s="24" t="s">
        <v>18</v>
      </c>
      <c r="Q20" s="24" t="s">
        <v>114</v>
      </c>
      <c r="R20" s="24" t="s">
        <v>89</v>
      </c>
      <c r="S20" s="24" t="s">
        <v>135</v>
      </c>
      <c r="T20" s="17">
        <v>1512</v>
      </c>
      <c r="U20" s="18">
        <v>1512</v>
      </c>
      <c r="V20" s="18">
        <f t="shared" si="1"/>
        <v>0</v>
      </c>
      <c r="W20" s="19"/>
      <c r="X20" s="19"/>
      <c r="Y20" s="19"/>
      <c r="Z20" s="19"/>
    </row>
    <row r="21" spans="1:26" s="15" customFormat="1" ht="15" customHeight="1" x14ac:dyDescent="0.25">
      <c r="A21" s="16" t="s">
        <v>30</v>
      </c>
      <c r="B21" s="14" t="s">
        <v>28</v>
      </c>
      <c r="C21" s="25"/>
      <c r="D21" s="24" t="s">
        <v>41</v>
      </c>
      <c r="E21" s="24" t="s">
        <v>55</v>
      </c>
      <c r="F21" s="17">
        <v>9064</v>
      </c>
      <c r="G21" s="17"/>
      <c r="H21" s="17"/>
      <c r="I21" s="17">
        <v>142145</v>
      </c>
      <c r="J21" s="17" t="s">
        <v>127</v>
      </c>
      <c r="K21" s="17" t="s">
        <v>127</v>
      </c>
      <c r="L21" s="17" t="s">
        <v>127</v>
      </c>
      <c r="M21" s="40">
        <f t="shared" si="0"/>
        <v>0.11909813661331441</v>
      </c>
      <c r="N21" s="41">
        <f>SUMIF($A$13:A21,A21,$M$13:M21)</f>
        <v>0.6393248179978448</v>
      </c>
      <c r="O21" s="17">
        <v>9064</v>
      </c>
      <c r="P21" s="24" t="s">
        <v>18</v>
      </c>
      <c r="Q21" s="24" t="s">
        <v>115</v>
      </c>
      <c r="R21" s="24" t="s">
        <v>89</v>
      </c>
      <c r="S21" s="24" t="s">
        <v>136</v>
      </c>
      <c r="T21" s="17">
        <v>9064</v>
      </c>
      <c r="U21" s="18">
        <v>9063.1299999999992</v>
      </c>
      <c r="V21" s="18">
        <f t="shared" si="1"/>
        <v>0.87000000000080036</v>
      </c>
      <c r="W21" s="19"/>
      <c r="X21" s="19"/>
      <c r="Y21" s="19"/>
      <c r="Z21" s="19"/>
    </row>
    <row r="22" spans="1:26" s="15" customFormat="1" ht="15" customHeight="1" x14ac:dyDescent="0.25">
      <c r="A22" s="16" t="s">
        <v>30</v>
      </c>
      <c r="B22" s="14" t="s">
        <v>28</v>
      </c>
      <c r="C22" s="25"/>
      <c r="D22" s="24" t="s">
        <v>42</v>
      </c>
      <c r="E22" s="24" t="s">
        <v>56</v>
      </c>
      <c r="F22" s="17">
        <v>5876</v>
      </c>
      <c r="G22" s="17"/>
      <c r="H22" s="17"/>
      <c r="I22" s="17">
        <v>133081</v>
      </c>
      <c r="J22" s="17" t="s">
        <v>127</v>
      </c>
      <c r="K22" s="17" t="s">
        <v>127</v>
      </c>
      <c r="L22" s="17" t="s">
        <v>127</v>
      </c>
      <c r="M22" s="40">
        <f t="shared" si="0"/>
        <v>7.7215564140976106E-2</v>
      </c>
      <c r="N22" s="41">
        <f>SUMIF($A$13:A22,A22,$M$13:M22)</f>
        <v>0.71654038213882087</v>
      </c>
      <c r="O22" s="17">
        <v>5876</v>
      </c>
      <c r="P22" s="24" t="s">
        <v>18</v>
      </c>
      <c r="Q22" s="24" t="s">
        <v>116</v>
      </c>
      <c r="R22" s="24" t="s">
        <v>89</v>
      </c>
      <c r="S22" s="24" t="s">
        <v>137</v>
      </c>
      <c r="T22" s="17">
        <v>5876</v>
      </c>
      <c r="U22" s="18">
        <v>5875.95</v>
      </c>
      <c r="V22" s="18">
        <f t="shared" si="1"/>
        <v>5.0000000000181899E-2</v>
      </c>
      <c r="W22" s="19"/>
      <c r="X22" s="19"/>
      <c r="Y22" s="19"/>
      <c r="Z22" s="19"/>
    </row>
    <row r="23" spans="1:26" s="15" customFormat="1" ht="15" customHeight="1" x14ac:dyDescent="0.25">
      <c r="A23" s="16" t="s">
        <v>30</v>
      </c>
      <c r="B23" s="14" t="s">
        <v>28</v>
      </c>
      <c r="C23" s="25"/>
      <c r="D23" s="24" t="s">
        <v>43</v>
      </c>
      <c r="E23" s="24" t="s">
        <v>57</v>
      </c>
      <c r="F23" s="46">
        <v>11494</v>
      </c>
      <c r="G23" s="17"/>
      <c r="H23" s="17"/>
      <c r="I23" s="17">
        <v>127205</v>
      </c>
      <c r="J23" s="17" t="s">
        <v>127</v>
      </c>
      <c r="K23" s="17" t="s">
        <v>127</v>
      </c>
      <c r="L23" s="17" t="s">
        <v>127</v>
      </c>
      <c r="M23" s="40">
        <f t="shared" si="0"/>
        <v>0.11287786801229993</v>
      </c>
      <c r="N23" s="41">
        <f>SUMIF($A$13:A23,A23,$M$13:M23)</f>
        <v>0.82941825015112081</v>
      </c>
      <c r="O23" s="46">
        <v>8590</v>
      </c>
      <c r="P23" s="24" t="s">
        <v>18</v>
      </c>
      <c r="Q23" s="24" t="s">
        <v>117</v>
      </c>
      <c r="R23" s="24" t="s">
        <v>89</v>
      </c>
      <c r="S23" s="24" t="s">
        <v>138</v>
      </c>
      <c r="T23" s="17">
        <v>8590</v>
      </c>
      <c r="U23" s="18">
        <v>8589.7800000000007</v>
      </c>
      <c r="V23" s="18">
        <f t="shared" si="1"/>
        <v>0.21999999999934516</v>
      </c>
      <c r="W23" s="19"/>
      <c r="X23" s="19"/>
      <c r="Y23" s="19"/>
      <c r="Z23" s="19"/>
    </row>
    <row r="24" spans="1:26" s="15" customFormat="1" ht="15" customHeight="1" x14ac:dyDescent="0.25">
      <c r="A24" s="16" t="s">
        <v>19</v>
      </c>
      <c r="B24" s="14" t="s">
        <v>28</v>
      </c>
      <c r="C24" s="25"/>
      <c r="D24" s="24" t="s">
        <v>44</v>
      </c>
      <c r="E24" s="24" t="s">
        <v>58</v>
      </c>
      <c r="F24" s="17">
        <v>36960</v>
      </c>
      <c r="G24" s="17"/>
      <c r="H24" s="17"/>
      <c r="I24" s="17">
        <v>118615</v>
      </c>
      <c r="J24" s="17" t="s">
        <v>127</v>
      </c>
      <c r="K24" s="17" t="s">
        <v>127</v>
      </c>
      <c r="L24" s="17" t="s">
        <v>127</v>
      </c>
      <c r="M24" s="40">
        <f t="shared" si="0"/>
        <v>0.9606986899563319</v>
      </c>
      <c r="N24" s="41">
        <f>SUMIF($A$13:A24,A24,$M$13:M24)</f>
        <v>1</v>
      </c>
      <c r="O24" s="17">
        <v>36960</v>
      </c>
      <c r="P24" s="24" t="s">
        <v>18</v>
      </c>
      <c r="Q24" s="24" t="s">
        <v>118</v>
      </c>
      <c r="R24" s="24" t="s">
        <v>89</v>
      </c>
      <c r="S24" s="24" t="s">
        <v>139</v>
      </c>
      <c r="T24" s="17">
        <v>36960</v>
      </c>
      <c r="U24" s="18">
        <v>36960</v>
      </c>
      <c r="V24" s="18">
        <f t="shared" si="1"/>
        <v>0</v>
      </c>
      <c r="W24" s="19"/>
      <c r="X24" s="19"/>
      <c r="Y24" s="19"/>
      <c r="Z24" s="19"/>
    </row>
    <row r="25" spans="1:26" s="15" customFormat="1" ht="15" customHeight="1" x14ac:dyDescent="0.25">
      <c r="A25" s="16" t="s">
        <v>30</v>
      </c>
      <c r="B25" s="14" t="s">
        <v>28</v>
      </c>
      <c r="C25" s="25"/>
      <c r="D25" s="24" t="s">
        <v>45</v>
      </c>
      <c r="E25" s="24" t="s">
        <v>59</v>
      </c>
      <c r="F25" s="17">
        <v>3456</v>
      </c>
      <c r="G25" s="17"/>
      <c r="H25" s="17"/>
      <c r="I25" s="17">
        <v>81655</v>
      </c>
      <c r="J25" s="17" t="s">
        <v>127</v>
      </c>
      <c r="K25" s="17" t="s">
        <v>127</v>
      </c>
      <c r="L25" s="17" t="s">
        <v>127</v>
      </c>
      <c r="M25" s="40">
        <f t="shared" si="0"/>
        <v>4.5401061788746089E-2</v>
      </c>
      <c r="N25" s="41">
        <f>SUMIF($A$13:A25,A25,$M$13:M25)</f>
        <v>0.87481931193986684</v>
      </c>
      <c r="O25" s="17">
        <v>3456</v>
      </c>
      <c r="P25" s="24" t="s">
        <v>18</v>
      </c>
      <c r="Q25" s="24" t="s">
        <v>119</v>
      </c>
      <c r="R25" s="24" t="s">
        <v>89</v>
      </c>
      <c r="S25" s="24" t="s">
        <v>140</v>
      </c>
      <c r="T25" s="17">
        <v>3456</v>
      </c>
      <c r="U25" s="18">
        <v>3454.93</v>
      </c>
      <c r="V25" s="18">
        <f t="shared" si="1"/>
        <v>1.0700000000001637</v>
      </c>
      <c r="W25" s="19"/>
      <c r="X25" s="19"/>
      <c r="Y25" s="19"/>
      <c r="Z25" s="19"/>
    </row>
    <row r="26" spans="1:26" s="15" customFormat="1" ht="15" customHeight="1" x14ac:dyDescent="0.25">
      <c r="A26" s="16" t="s">
        <v>30</v>
      </c>
      <c r="B26" s="14" t="s">
        <v>28</v>
      </c>
      <c r="C26" s="25"/>
      <c r="D26" s="24" t="s">
        <v>46</v>
      </c>
      <c r="E26" s="24" t="s">
        <v>60</v>
      </c>
      <c r="F26" s="17">
        <v>9162</v>
      </c>
      <c r="G26" s="17"/>
      <c r="H26" s="17"/>
      <c r="I26" s="17">
        <v>78199</v>
      </c>
      <c r="J26" s="17" t="s">
        <v>127</v>
      </c>
      <c r="K26" s="17" t="s">
        <v>127</v>
      </c>
      <c r="L26" s="17" t="s">
        <v>127</v>
      </c>
      <c r="M26" s="40">
        <f t="shared" si="0"/>
        <v>0.1203863439249389</v>
      </c>
      <c r="N26" s="41">
        <f>SUMIF($A$13:A26,A26,$M$13:M26)</f>
        <v>0.99520565586480569</v>
      </c>
      <c r="O26" s="17">
        <v>9162</v>
      </c>
      <c r="P26" s="24" t="s">
        <v>18</v>
      </c>
      <c r="Q26" s="24" t="s">
        <v>120</v>
      </c>
      <c r="R26" s="24" t="s">
        <v>89</v>
      </c>
      <c r="S26" s="24" t="s">
        <v>141</v>
      </c>
      <c r="T26" s="17">
        <v>9162</v>
      </c>
      <c r="U26" s="18">
        <v>9161.16</v>
      </c>
      <c r="V26" s="18">
        <f t="shared" si="1"/>
        <v>0.84000000000014552</v>
      </c>
      <c r="W26" s="19"/>
      <c r="X26" s="19"/>
      <c r="Y26" s="19"/>
      <c r="Z26" s="19"/>
    </row>
    <row r="27" spans="1:26" s="15" customFormat="1" ht="15" customHeight="1" x14ac:dyDescent="0.25">
      <c r="A27" s="16"/>
      <c r="B27" s="14" t="s">
        <v>28</v>
      </c>
      <c r="C27" s="25"/>
      <c r="D27" s="24" t="s">
        <v>47</v>
      </c>
      <c r="E27" s="24" t="s">
        <v>61</v>
      </c>
      <c r="F27" s="17">
        <v>748</v>
      </c>
      <c r="G27" s="17"/>
      <c r="H27" s="17"/>
      <c r="I27" s="17"/>
      <c r="J27" s="17"/>
      <c r="K27" s="17"/>
      <c r="L27" s="17"/>
      <c r="M27" s="40" t="str">
        <f t="shared" si="0"/>
        <v/>
      </c>
      <c r="N27" s="41"/>
      <c r="O27" s="17"/>
      <c r="P27" s="24" t="s">
        <v>20</v>
      </c>
      <c r="Q27" s="24" t="s">
        <v>121</v>
      </c>
      <c r="R27" s="24"/>
      <c r="S27" s="24"/>
      <c r="T27" s="17"/>
      <c r="U27" s="18"/>
      <c r="V27" s="18"/>
      <c r="W27" s="19"/>
      <c r="X27" s="19"/>
      <c r="Y27" s="19"/>
      <c r="Z27" s="19"/>
    </row>
    <row r="28" spans="1:26" s="15" customFormat="1" ht="15" customHeight="1" x14ac:dyDescent="0.25">
      <c r="A28" s="16" t="s">
        <v>33</v>
      </c>
      <c r="B28" s="14" t="s">
        <v>90</v>
      </c>
      <c r="C28" s="25"/>
      <c r="D28" s="24" t="s">
        <v>62</v>
      </c>
      <c r="E28" s="24" t="s">
        <v>75</v>
      </c>
      <c r="F28" s="17">
        <v>748</v>
      </c>
      <c r="G28" s="17" t="s">
        <v>127</v>
      </c>
      <c r="H28" s="17" t="s">
        <v>127</v>
      </c>
      <c r="I28" s="17" t="s">
        <v>127</v>
      </c>
      <c r="J28" s="17"/>
      <c r="K28" s="17">
        <v>93100</v>
      </c>
      <c r="L28" s="17">
        <v>255237</v>
      </c>
      <c r="M28" s="41" t="s">
        <v>127</v>
      </c>
      <c r="N28" s="40"/>
      <c r="O28" s="17">
        <v>748</v>
      </c>
      <c r="P28" s="24" t="s">
        <v>18</v>
      </c>
      <c r="Q28" s="24" t="s">
        <v>95</v>
      </c>
      <c r="R28" s="24" t="s">
        <v>89</v>
      </c>
      <c r="S28" s="24" t="s">
        <v>142</v>
      </c>
      <c r="T28" s="17">
        <v>748</v>
      </c>
      <c r="U28" s="18">
        <v>748</v>
      </c>
      <c r="V28" s="18">
        <f t="shared" ref="V28:V38" si="2">O28-U28</f>
        <v>0</v>
      </c>
      <c r="W28" s="19"/>
      <c r="X28" s="19"/>
      <c r="Y28" s="19"/>
      <c r="Z28" s="19"/>
    </row>
    <row r="29" spans="1:26" s="15" customFormat="1" ht="15" customHeight="1" x14ac:dyDescent="0.25">
      <c r="A29" s="16" t="s">
        <v>30</v>
      </c>
      <c r="B29" s="14" t="s">
        <v>90</v>
      </c>
      <c r="C29" s="25"/>
      <c r="D29" s="24" t="s">
        <v>63</v>
      </c>
      <c r="E29" s="24" t="s">
        <v>76</v>
      </c>
      <c r="F29" s="17">
        <v>4814</v>
      </c>
      <c r="G29" s="17" t="s">
        <v>127</v>
      </c>
      <c r="H29" s="17" t="s">
        <v>127</v>
      </c>
      <c r="I29" s="17" t="s">
        <v>127</v>
      </c>
      <c r="J29" s="17"/>
      <c r="K29" s="17"/>
      <c r="L29" s="17">
        <v>254489</v>
      </c>
      <c r="M29" s="41" t="s">
        <v>127</v>
      </c>
      <c r="N29" s="53">
        <v>1</v>
      </c>
      <c r="O29" s="17">
        <v>4814</v>
      </c>
      <c r="P29" s="24" t="s">
        <v>18</v>
      </c>
      <c r="Q29" s="24" t="s">
        <v>96</v>
      </c>
      <c r="R29" s="24" t="s">
        <v>89</v>
      </c>
      <c r="S29" s="24" t="s">
        <v>143</v>
      </c>
      <c r="T29" s="17">
        <v>4814</v>
      </c>
      <c r="U29" s="18">
        <v>4813.21</v>
      </c>
      <c r="V29" s="18">
        <f t="shared" si="2"/>
        <v>0.78999999999996362</v>
      </c>
      <c r="W29" s="19"/>
      <c r="X29" s="19"/>
      <c r="Y29" s="19"/>
      <c r="Z29" s="19"/>
    </row>
    <row r="30" spans="1:26" s="15" customFormat="1" ht="15" customHeight="1" x14ac:dyDescent="0.25">
      <c r="A30" s="16" t="s">
        <v>88</v>
      </c>
      <c r="B30" s="14" t="s">
        <v>90</v>
      </c>
      <c r="C30" s="25"/>
      <c r="D30" s="24" t="s">
        <v>64</v>
      </c>
      <c r="E30" s="24" t="s">
        <v>77</v>
      </c>
      <c r="F30" s="17">
        <v>1307</v>
      </c>
      <c r="G30" s="17" t="s">
        <v>127</v>
      </c>
      <c r="H30" s="17" t="s">
        <v>127</v>
      </c>
      <c r="I30" s="17" t="s">
        <v>127</v>
      </c>
      <c r="J30" s="17"/>
      <c r="K30" s="17"/>
      <c r="L30" s="17">
        <v>249675</v>
      </c>
      <c r="M30" s="41" t="s">
        <v>127</v>
      </c>
      <c r="N30" s="40"/>
      <c r="O30" s="17">
        <v>1307</v>
      </c>
      <c r="P30" s="24" t="s">
        <v>18</v>
      </c>
      <c r="Q30" s="24" t="s">
        <v>97</v>
      </c>
      <c r="R30" s="24" t="s">
        <v>89</v>
      </c>
      <c r="S30" s="24" t="s">
        <v>144</v>
      </c>
      <c r="T30" s="17">
        <v>1307</v>
      </c>
      <c r="U30" s="18">
        <v>1306.2</v>
      </c>
      <c r="V30" s="18">
        <f t="shared" si="2"/>
        <v>0.79999999999995453</v>
      </c>
      <c r="W30" s="19"/>
      <c r="X30" s="19"/>
      <c r="Y30" s="19"/>
      <c r="Z30" s="19"/>
    </row>
    <row r="31" spans="1:26" s="15" customFormat="1" ht="15" customHeight="1" x14ac:dyDescent="0.25">
      <c r="A31" s="16" t="s">
        <v>30</v>
      </c>
      <c r="B31" s="14" t="s">
        <v>90</v>
      </c>
      <c r="C31" s="25"/>
      <c r="D31" s="24" t="s">
        <v>65</v>
      </c>
      <c r="E31" s="24" t="s">
        <v>78</v>
      </c>
      <c r="F31" s="17">
        <v>14509</v>
      </c>
      <c r="G31" s="17" t="s">
        <v>127</v>
      </c>
      <c r="H31" s="17" t="s">
        <v>127</v>
      </c>
      <c r="I31" s="17" t="s">
        <v>127</v>
      </c>
      <c r="J31" s="17"/>
      <c r="K31" s="17"/>
      <c r="L31" s="17">
        <v>248368</v>
      </c>
      <c r="M31" s="41" t="s">
        <v>127</v>
      </c>
      <c r="N31" s="41">
        <v>1</v>
      </c>
      <c r="O31" s="17">
        <v>14509</v>
      </c>
      <c r="P31" s="24" t="s">
        <v>18</v>
      </c>
      <c r="Q31" s="24" t="s">
        <v>98</v>
      </c>
      <c r="R31" s="24" t="s">
        <v>89</v>
      </c>
      <c r="S31" s="24" t="s">
        <v>145</v>
      </c>
      <c r="T31" s="17">
        <v>14509</v>
      </c>
      <c r="U31" s="18">
        <v>14508.27</v>
      </c>
      <c r="V31" s="18">
        <f t="shared" si="2"/>
        <v>0.72999999999956344</v>
      </c>
      <c r="W31" s="19"/>
      <c r="X31" s="19"/>
      <c r="Y31" s="19"/>
      <c r="Z31" s="19"/>
    </row>
    <row r="32" spans="1:26" s="15" customFormat="1" ht="15" customHeight="1" x14ac:dyDescent="0.25">
      <c r="A32" s="16" t="s">
        <v>19</v>
      </c>
      <c r="B32" s="14" t="s">
        <v>90</v>
      </c>
      <c r="C32" s="25"/>
      <c r="D32" s="24" t="s">
        <v>66</v>
      </c>
      <c r="E32" s="24" t="s">
        <v>79</v>
      </c>
      <c r="F32" s="17">
        <v>1512</v>
      </c>
      <c r="G32" s="17" t="s">
        <v>127</v>
      </c>
      <c r="H32" s="17" t="s">
        <v>127</v>
      </c>
      <c r="I32" s="17" t="s">
        <v>127</v>
      </c>
      <c r="J32" s="17"/>
      <c r="K32" s="17"/>
      <c r="L32" s="17">
        <v>233859</v>
      </c>
      <c r="M32" s="41" t="s">
        <v>127</v>
      </c>
      <c r="N32" s="53">
        <v>1</v>
      </c>
      <c r="O32" s="17">
        <v>1512</v>
      </c>
      <c r="P32" s="24" t="s">
        <v>18</v>
      </c>
      <c r="Q32" s="24" t="s">
        <v>99</v>
      </c>
      <c r="R32" s="24" t="s">
        <v>89</v>
      </c>
      <c r="S32" s="24" t="s">
        <v>146</v>
      </c>
      <c r="T32" s="17">
        <v>1512</v>
      </c>
      <c r="U32" s="18">
        <v>1512</v>
      </c>
      <c r="V32" s="18">
        <f t="shared" si="2"/>
        <v>0</v>
      </c>
      <c r="W32" s="19"/>
      <c r="X32" s="19"/>
      <c r="Y32" s="19"/>
      <c r="Z32" s="19"/>
    </row>
    <row r="33" spans="1:26" s="15" customFormat="1" ht="15" customHeight="1" x14ac:dyDescent="0.25">
      <c r="A33" s="16" t="s">
        <v>30</v>
      </c>
      <c r="B33" s="14" t="s">
        <v>90</v>
      </c>
      <c r="C33" s="25"/>
      <c r="D33" s="24" t="s">
        <v>67</v>
      </c>
      <c r="E33" s="24" t="s">
        <v>80</v>
      </c>
      <c r="F33" s="17">
        <v>8650</v>
      </c>
      <c r="G33" s="17" t="s">
        <v>127</v>
      </c>
      <c r="H33" s="17" t="s">
        <v>127</v>
      </c>
      <c r="I33" s="17" t="s">
        <v>127</v>
      </c>
      <c r="J33" s="17"/>
      <c r="K33" s="17"/>
      <c r="L33" s="17">
        <v>232347</v>
      </c>
      <c r="M33" s="41" t="s">
        <v>127</v>
      </c>
      <c r="N33" s="41">
        <v>1</v>
      </c>
      <c r="O33" s="17">
        <v>8650</v>
      </c>
      <c r="P33" s="24" t="s">
        <v>18</v>
      </c>
      <c r="Q33" s="24" t="s">
        <v>100</v>
      </c>
      <c r="R33" s="24" t="s">
        <v>89</v>
      </c>
      <c r="S33" s="24" t="s">
        <v>147</v>
      </c>
      <c r="T33" s="17">
        <v>8650</v>
      </c>
      <c r="U33" s="18">
        <v>8649.43</v>
      </c>
      <c r="V33" s="18">
        <f t="shared" si="2"/>
        <v>0.56999999999970896</v>
      </c>
      <c r="W33" s="19"/>
      <c r="X33" s="19"/>
      <c r="Y33" s="19"/>
      <c r="Z33" s="19"/>
    </row>
    <row r="34" spans="1:26" s="15" customFormat="1" ht="15" customHeight="1" x14ac:dyDescent="0.25">
      <c r="A34" s="16" t="s">
        <v>19</v>
      </c>
      <c r="B34" s="14" t="s">
        <v>90</v>
      </c>
      <c r="C34" s="25"/>
      <c r="D34" s="24" t="s">
        <v>68</v>
      </c>
      <c r="E34" s="24" t="s">
        <v>81</v>
      </c>
      <c r="F34" s="17">
        <v>8140</v>
      </c>
      <c r="G34" s="17" t="s">
        <v>127</v>
      </c>
      <c r="H34" s="17" t="s">
        <v>127</v>
      </c>
      <c r="I34" s="17" t="s">
        <v>127</v>
      </c>
      <c r="J34" s="17"/>
      <c r="K34" s="17"/>
      <c r="L34" s="17">
        <v>223697</v>
      </c>
      <c r="M34" s="41" t="s">
        <v>127</v>
      </c>
      <c r="N34" s="53">
        <v>1</v>
      </c>
      <c r="O34" s="17">
        <v>8140</v>
      </c>
      <c r="P34" s="24" t="s">
        <v>18</v>
      </c>
      <c r="Q34" s="24" t="s">
        <v>101</v>
      </c>
      <c r="R34" s="24" t="s">
        <v>89</v>
      </c>
      <c r="S34" s="24" t="s">
        <v>148</v>
      </c>
      <c r="T34" s="17">
        <v>8140</v>
      </c>
      <c r="U34" s="18">
        <v>8140</v>
      </c>
      <c r="V34" s="18">
        <f t="shared" si="2"/>
        <v>0</v>
      </c>
      <c r="W34" s="19"/>
      <c r="X34" s="19"/>
      <c r="Y34" s="19"/>
      <c r="Z34" s="19"/>
    </row>
    <row r="35" spans="1:26" s="15" customFormat="1" ht="15" customHeight="1" x14ac:dyDescent="0.25">
      <c r="A35" s="16" t="s">
        <v>30</v>
      </c>
      <c r="B35" s="14" t="s">
        <v>90</v>
      </c>
      <c r="C35" s="25"/>
      <c r="D35" s="24" t="s">
        <v>69</v>
      </c>
      <c r="E35" s="24" t="s">
        <v>82</v>
      </c>
      <c r="F35" s="17">
        <v>9874</v>
      </c>
      <c r="G35" s="17" t="s">
        <v>127</v>
      </c>
      <c r="H35" s="17" t="s">
        <v>127</v>
      </c>
      <c r="I35" s="17" t="s">
        <v>127</v>
      </c>
      <c r="J35" s="17"/>
      <c r="K35" s="17"/>
      <c r="L35" s="17">
        <v>215557</v>
      </c>
      <c r="M35" s="41" t="s">
        <v>127</v>
      </c>
      <c r="N35" s="41">
        <v>1</v>
      </c>
      <c r="O35" s="17">
        <v>9874</v>
      </c>
      <c r="P35" s="24" t="s">
        <v>18</v>
      </c>
      <c r="Q35" s="24" t="s">
        <v>102</v>
      </c>
      <c r="R35" s="24" t="s">
        <v>89</v>
      </c>
      <c r="S35" s="24" t="s">
        <v>149</v>
      </c>
      <c r="T35" s="17">
        <v>9874</v>
      </c>
      <c r="U35" s="18">
        <v>9873.48</v>
      </c>
      <c r="V35" s="18">
        <f t="shared" si="2"/>
        <v>0.52000000000043656</v>
      </c>
      <c r="W35" s="19"/>
      <c r="X35" s="19"/>
      <c r="Y35" s="19"/>
      <c r="Z35" s="19"/>
    </row>
    <row r="36" spans="1:26" s="15" customFormat="1" ht="15" customHeight="1" x14ac:dyDescent="0.25">
      <c r="A36" s="16" t="s">
        <v>30</v>
      </c>
      <c r="B36" s="14" t="s">
        <v>90</v>
      </c>
      <c r="C36" s="25"/>
      <c r="D36" s="24" t="s">
        <v>70</v>
      </c>
      <c r="E36" s="24" t="s">
        <v>83</v>
      </c>
      <c r="F36" s="17">
        <v>6011</v>
      </c>
      <c r="G36" s="17" t="s">
        <v>127</v>
      </c>
      <c r="H36" s="17" t="s">
        <v>127</v>
      </c>
      <c r="I36" s="17" t="s">
        <v>127</v>
      </c>
      <c r="J36" s="17"/>
      <c r="K36" s="17"/>
      <c r="L36" s="17">
        <v>205683</v>
      </c>
      <c r="M36" s="41" t="s">
        <v>127</v>
      </c>
      <c r="N36" s="41">
        <v>1</v>
      </c>
      <c r="O36" s="17">
        <v>6011</v>
      </c>
      <c r="P36" s="24" t="s">
        <v>18</v>
      </c>
      <c r="Q36" s="24" t="s">
        <v>103</v>
      </c>
      <c r="R36" s="24" t="s">
        <v>89</v>
      </c>
      <c r="S36" s="24" t="s">
        <v>150</v>
      </c>
      <c r="T36" s="17">
        <v>6011</v>
      </c>
      <c r="U36" s="18">
        <v>6010.1</v>
      </c>
      <c r="V36" s="18">
        <f t="shared" si="2"/>
        <v>0.8999999999996362</v>
      </c>
      <c r="W36" s="19"/>
      <c r="X36" s="19"/>
      <c r="Y36" s="19"/>
      <c r="Z36" s="19"/>
    </row>
    <row r="37" spans="1:26" s="15" customFormat="1" ht="15" customHeight="1" x14ac:dyDescent="0.25">
      <c r="A37" s="16" t="s">
        <v>30</v>
      </c>
      <c r="B37" s="14" t="s">
        <v>90</v>
      </c>
      <c r="C37" s="25"/>
      <c r="D37" s="24" t="s">
        <v>71</v>
      </c>
      <c r="E37" s="24" t="s">
        <v>84</v>
      </c>
      <c r="F37" s="17">
        <v>7265</v>
      </c>
      <c r="G37" s="17" t="s">
        <v>127</v>
      </c>
      <c r="H37" s="17" t="s">
        <v>127</v>
      </c>
      <c r="I37" s="17" t="s">
        <v>127</v>
      </c>
      <c r="J37" s="17"/>
      <c r="K37" s="17"/>
      <c r="L37" s="17">
        <v>199672</v>
      </c>
      <c r="M37" s="41" t="s">
        <v>127</v>
      </c>
      <c r="N37" s="41">
        <v>1</v>
      </c>
      <c r="O37" s="17">
        <v>7265</v>
      </c>
      <c r="P37" s="24" t="s">
        <v>18</v>
      </c>
      <c r="Q37" s="24" t="s">
        <v>104</v>
      </c>
      <c r="R37" s="24" t="s">
        <v>89</v>
      </c>
      <c r="S37" s="24" t="s">
        <v>151</v>
      </c>
      <c r="T37" s="17">
        <v>7265</v>
      </c>
      <c r="U37" s="18">
        <v>7264.32</v>
      </c>
      <c r="V37" s="18">
        <f t="shared" si="2"/>
        <v>0.68000000000029104</v>
      </c>
      <c r="W37" s="19"/>
      <c r="X37" s="19"/>
      <c r="Y37" s="19"/>
      <c r="Z37" s="19"/>
    </row>
    <row r="38" spans="1:26" s="15" customFormat="1" ht="15" customHeight="1" x14ac:dyDescent="0.25">
      <c r="A38" s="16" t="s">
        <v>30</v>
      </c>
      <c r="B38" s="14" t="s">
        <v>90</v>
      </c>
      <c r="C38" s="25"/>
      <c r="D38" s="24" t="s">
        <v>72</v>
      </c>
      <c r="E38" s="24" t="s">
        <v>85</v>
      </c>
      <c r="F38" s="17">
        <v>7265</v>
      </c>
      <c r="G38" s="17" t="s">
        <v>127</v>
      </c>
      <c r="H38" s="17" t="s">
        <v>127</v>
      </c>
      <c r="I38" s="17" t="s">
        <v>127</v>
      </c>
      <c r="J38" s="17"/>
      <c r="K38" s="17"/>
      <c r="L38" s="17">
        <v>192407</v>
      </c>
      <c r="M38" s="41" t="s">
        <v>127</v>
      </c>
      <c r="N38" s="41">
        <v>1</v>
      </c>
      <c r="O38" s="17">
        <v>7265</v>
      </c>
      <c r="P38" s="24" t="s">
        <v>18</v>
      </c>
      <c r="Q38" s="24" t="s">
        <v>105</v>
      </c>
      <c r="R38" s="24" t="s">
        <v>89</v>
      </c>
      <c r="S38" s="24" t="s">
        <v>152</v>
      </c>
      <c r="T38" s="17">
        <v>7265</v>
      </c>
      <c r="U38" s="18">
        <v>6981.29</v>
      </c>
      <c r="V38" s="18">
        <f t="shared" si="2"/>
        <v>283.71000000000004</v>
      </c>
      <c r="W38" s="19"/>
      <c r="X38" s="19"/>
      <c r="Y38" s="19"/>
      <c r="Z38" s="19"/>
    </row>
    <row r="39" spans="1:26" s="15" customFormat="1" ht="15" customHeight="1" x14ac:dyDescent="0.25">
      <c r="A39" s="16"/>
      <c r="B39" s="14" t="s">
        <v>90</v>
      </c>
      <c r="C39" s="25"/>
      <c r="D39" s="24" t="s">
        <v>73</v>
      </c>
      <c r="E39" s="24" t="s">
        <v>86</v>
      </c>
      <c r="F39" s="17">
        <v>2953</v>
      </c>
      <c r="G39" s="17" t="s">
        <v>127</v>
      </c>
      <c r="H39" s="17" t="s">
        <v>127</v>
      </c>
      <c r="I39" s="17" t="s">
        <v>127</v>
      </c>
      <c r="J39" s="17"/>
      <c r="K39" s="17"/>
      <c r="L39" s="17"/>
      <c r="M39" s="41"/>
      <c r="N39" s="40"/>
      <c r="O39" s="17"/>
      <c r="P39" s="24" t="s">
        <v>20</v>
      </c>
      <c r="Q39" s="24" t="s">
        <v>106</v>
      </c>
      <c r="R39" s="24"/>
      <c r="S39" s="24"/>
      <c r="T39" s="17"/>
      <c r="U39" s="18"/>
      <c r="V39" s="18"/>
      <c r="W39" s="19"/>
      <c r="X39" s="19"/>
      <c r="Y39" s="19"/>
      <c r="Z39" s="19"/>
    </row>
    <row r="40" spans="1:26" s="15" customFormat="1" ht="15" customHeight="1" x14ac:dyDescent="0.25">
      <c r="A40" s="16" t="s">
        <v>19</v>
      </c>
      <c r="B40" s="14" t="s">
        <v>90</v>
      </c>
      <c r="C40" s="25"/>
      <c r="D40" s="24" t="s">
        <v>74</v>
      </c>
      <c r="E40" s="24" t="s">
        <v>87</v>
      </c>
      <c r="F40" s="17">
        <v>9240</v>
      </c>
      <c r="G40" s="17" t="s">
        <v>127</v>
      </c>
      <c r="H40" s="17" t="s">
        <v>127</v>
      </c>
      <c r="I40" s="17" t="s">
        <v>127</v>
      </c>
      <c r="J40" s="17"/>
      <c r="K40" s="17"/>
      <c r="L40" s="17">
        <v>185142</v>
      </c>
      <c r="M40" s="41" t="s">
        <v>127</v>
      </c>
      <c r="N40" s="53">
        <v>1</v>
      </c>
      <c r="O40" s="17">
        <v>9240</v>
      </c>
      <c r="P40" s="24" t="s">
        <v>18</v>
      </c>
      <c r="Q40" s="24" t="s">
        <v>107</v>
      </c>
      <c r="R40" s="24" t="s">
        <v>89</v>
      </c>
      <c r="S40" s="24"/>
      <c r="T40" s="17"/>
      <c r="U40" s="18"/>
      <c r="V40" s="18"/>
      <c r="W40" s="19"/>
      <c r="X40" s="19"/>
      <c r="Y40" s="19"/>
      <c r="Z40" s="19"/>
    </row>
    <row r="41" spans="1:26" ht="15" customHeight="1" x14ac:dyDescent="0.25">
      <c r="A41" s="20"/>
      <c r="B41" s="21"/>
      <c r="C41" s="21"/>
      <c r="D41" s="22"/>
    </row>
    <row r="42" spans="1:26" ht="90.75" customHeight="1" x14ac:dyDescent="0.25">
      <c r="A42" s="100" t="s">
        <v>160</v>
      </c>
      <c r="B42" s="100"/>
      <c r="C42" s="100"/>
      <c r="D42" s="100"/>
    </row>
    <row r="43" spans="1:26" ht="21.75" customHeight="1" x14ac:dyDescent="0.25">
      <c r="A43" s="88" t="s">
        <v>125</v>
      </c>
      <c r="B43" s="88"/>
      <c r="C43" s="88"/>
      <c r="D43" s="88"/>
    </row>
    <row r="44" spans="1:26" ht="78" customHeight="1" x14ac:dyDescent="0.25">
      <c r="A44" s="100" t="s">
        <v>126</v>
      </c>
      <c r="B44" s="100"/>
      <c r="C44" s="100"/>
      <c r="D44" s="100"/>
    </row>
  </sheetData>
  <autoFilter ref="A13:R40"/>
  <mergeCells count="13">
    <mergeCell ref="A44:D44"/>
    <mergeCell ref="A7:D7"/>
    <mergeCell ref="A8:D8"/>
    <mergeCell ref="A9:D9"/>
    <mergeCell ref="A10:D10"/>
    <mergeCell ref="A42:D42"/>
    <mergeCell ref="A43:D43"/>
    <mergeCell ref="A6:D6"/>
    <mergeCell ref="A1:D1"/>
    <mergeCell ref="A2:D2"/>
    <mergeCell ref="A3:D3"/>
    <mergeCell ref="A4:D4"/>
    <mergeCell ref="A5:D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RESUMEN</vt:lpstr>
      <vt:lpstr>EXPEDICIONES</vt:lpstr>
      <vt:lpstr>EXPEDICIONES_2</vt:lpstr>
      <vt:lpstr>EXPEDICIONES_1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2018-02-06T18:54:42Z</cp:lastPrinted>
  <dcterms:created xsi:type="dcterms:W3CDTF">2014-03-07T07:03:26Z</dcterms:created>
  <dcterms:modified xsi:type="dcterms:W3CDTF">2024-01-30T01:10:20Z</dcterms:modified>
</cp:coreProperties>
</file>