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Formatos AD 2021\2021 4T\PUBLICADOS\IMPORTACIÓN\"/>
    </mc:Choice>
  </mc:AlternateContent>
  <bookViews>
    <workbookView xWindow="0" yWindow="0" windowWidth="19440" windowHeight="9630"/>
  </bookViews>
  <sheets>
    <sheet name="RESUMEN" sheetId="4" r:id="rId1"/>
    <sheet name="EXPEDICIONES" sheetId="3" r:id="rId2"/>
  </sheets>
  <definedNames>
    <definedName name="_xlnm._FilterDatabase" localSheetId="1" hidden="1">EXPEDICIONES!$A$13:$T$94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4" i="3" l="1"/>
  <c r="P93" i="3"/>
  <c r="P92" i="3"/>
  <c r="P89" i="3"/>
  <c r="P90" i="3" s="1"/>
  <c r="P91" i="3" s="1"/>
  <c r="P80" i="3"/>
  <c r="P81" i="3" s="1"/>
  <c r="P82" i="3" s="1"/>
  <c r="P83" i="3" s="1"/>
  <c r="P84" i="3" s="1"/>
  <c r="P85" i="3" s="1"/>
  <c r="P86" i="3" s="1"/>
  <c r="P87" i="3" s="1"/>
  <c r="P88" i="3" s="1"/>
  <c r="P79" i="3"/>
  <c r="P78" i="3"/>
  <c r="P77" i="3"/>
  <c r="P75" i="3"/>
  <c r="P76" i="3" s="1"/>
  <c r="P73" i="3"/>
  <c r="P72" i="3"/>
  <c r="P71" i="3"/>
  <c r="P70" i="3"/>
  <c r="P69" i="3"/>
  <c r="P68" i="3"/>
  <c r="P67" i="3"/>
  <c r="P66" i="3"/>
  <c r="P65" i="3"/>
  <c r="P64" i="3"/>
  <c r="P63" i="3"/>
  <c r="P62" i="3"/>
  <c r="P58" i="3"/>
  <c r="P57" i="3"/>
  <c r="P56" i="3"/>
  <c r="P55" i="3"/>
  <c r="P54" i="3"/>
  <c r="P53" i="3"/>
  <c r="P52" i="3"/>
  <c r="P51" i="3"/>
  <c r="P50" i="3"/>
  <c r="P49" i="3"/>
  <c r="P48" i="3"/>
  <c r="P33" i="3"/>
  <c r="P32" i="3"/>
  <c r="P31" i="3"/>
  <c r="P30" i="3"/>
  <c r="P29" i="3"/>
  <c r="P28" i="3"/>
  <c r="P27" i="3"/>
  <c r="P26" i="3"/>
  <c r="P25" i="3"/>
  <c r="P24" i="3"/>
  <c r="P23" i="3"/>
  <c r="P22" i="3"/>
  <c r="P21" i="3"/>
  <c r="P20" i="3"/>
  <c r="P18" i="3"/>
  <c r="P16" i="3"/>
  <c r="P19" i="3" l="1"/>
  <c r="P34" i="3"/>
  <c r="P35" i="3" s="1"/>
  <c r="P36" i="3" s="1"/>
  <c r="P37" i="3" s="1"/>
  <c r="P38" i="3" s="1"/>
  <c r="P39" i="3" s="1"/>
  <c r="P40" i="3" s="1"/>
  <c r="P41" i="3" s="1"/>
  <c r="P42" i="3" s="1"/>
  <c r="P43" i="3" s="1"/>
  <c r="P44" i="3" s="1"/>
  <c r="P45" i="3" s="1"/>
  <c r="P46" i="3" s="1"/>
  <c r="P47" i="3" s="1"/>
  <c r="H75" i="3"/>
  <c r="A6" i="3" l="1"/>
  <c r="A7" i="3"/>
  <c r="A9" i="3"/>
  <c r="P17" i="3" l="1"/>
  <c r="P59" i="3" l="1"/>
  <c r="P60" i="3" s="1"/>
  <c r="P61" i="3" s="1"/>
  <c r="P74" i="3" s="1"/>
  <c r="H14" i="3" l="1"/>
  <c r="H16" i="3" l="1"/>
  <c r="H18" i="3" l="1"/>
  <c r="H77" i="3"/>
  <c r="H20" i="3" l="1"/>
  <c r="H78" i="3"/>
  <c r="H21" i="3" l="1"/>
  <c r="H22" i="3" s="1"/>
  <c r="H79" i="3"/>
  <c r="H23" i="3" l="1"/>
  <c r="H80" i="3"/>
  <c r="P14" i="3"/>
  <c r="P15" i="3" s="1"/>
  <c r="H24" i="3" l="1"/>
  <c r="H25" i="3" s="1"/>
  <c r="H26" i="3" l="1"/>
  <c r="H27" i="3" l="1"/>
  <c r="H28" i="3" l="1"/>
  <c r="H89" i="3"/>
  <c r="H29" i="3" l="1"/>
  <c r="H30" i="3" l="1"/>
  <c r="H92" i="3"/>
  <c r="H31" i="3" l="1"/>
  <c r="H93" i="3"/>
  <c r="H32" i="3" l="1"/>
  <c r="H94" i="3"/>
  <c r="H33" i="3" l="1"/>
  <c r="H48" i="3" l="1"/>
  <c r="H49" i="3" l="1"/>
  <c r="H50" i="3" l="1"/>
  <c r="H51" i="3" l="1"/>
  <c r="H52" i="3" l="1"/>
  <c r="H53" i="3" l="1"/>
  <c r="H54" i="3" l="1"/>
  <c r="H55" i="3" l="1"/>
  <c r="H56" i="3" l="1"/>
  <c r="H57" i="3" s="1"/>
  <c r="H58" i="3" l="1"/>
  <c r="H62" i="3" l="1"/>
  <c r="H63" i="3" l="1"/>
  <c r="H64" i="3" l="1"/>
  <c r="H65" i="3" l="1"/>
  <c r="H66" i="3" l="1"/>
  <c r="H67" i="3" l="1"/>
  <c r="H68" i="3" l="1"/>
  <c r="H69" i="3" l="1"/>
  <c r="H70" i="3" l="1"/>
  <c r="H71" i="3" l="1"/>
  <c r="H72" i="3" l="1"/>
  <c r="H73" i="3" l="1"/>
  <c r="H74" i="3" l="1"/>
</calcChain>
</file>

<file path=xl/sharedStrings.xml><?xml version="1.0" encoding="utf-8"?>
<sst xmlns="http://schemas.openxmlformats.org/spreadsheetml/2006/main" count="844" uniqueCount="337">
  <si>
    <t>INFORMACIÓN GENERAL</t>
  </si>
  <si>
    <t>QUESOS</t>
  </si>
  <si>
    <t>IMPORTACIÓN</t>
  </si>
  <si>
    <t>ASIGNACIÓN DIRECTA</t>
  </si>
  <si>
    <t>UNIDAD DE MEDIDA (UdM): Kg</t>
  </si>
  <si>
    <t>RESUMEN GLOBAL</t>
  </si>
  <si>
    <t>RESUMEN POR BENEFICIARIO</t>
  </si>
  <si>
    <t>TIPO DE BENEFICIARIO</t>
  </si>
  <si>
    <t xml:space="preserve">COMERCIO </t>
  </si>
  <si>
    <t>INDUSTRIA</t>
  </si>
  <si>
    <t>Definiciones:</t>
  </si>
  <si>
    <t>LISTADO DE BENEFICIARIOS</t>
  </si>
  <si>
    <t>SOLICITUDES DE ASIGNACIÓN</t>
  </si>
  <si>
    <t>CRITERIOS DE ASIGNACIÓN</t>
  </si>
  <si>
    <t>ASIGNACIÓN</t>
  </si>
  <si>
    <t>UTILIZACIÓN</t>
  </si>
  <si>
    <t>CANCELACIONES A SOLICITUD DEL BENEFICIARIO</t>
  </si>
  <si>
    <t>NOMBRE/RAZÓN SOCIAL</t>
  </si>
  <si>
    <t>FECHA/HORA DE RECEPCIÓN</t>
  </si>
  <si>
    <t>No. DE FOLIO</t>
  </si>
  <si>
    <t>MODALIDAD</t>
  </si>
  <si>
    <t>MONTO SOLICITADO 
(UdM)
[A]</t>
  </si>
  <si>
    <t>MONTO INDICADO EN DOCUMENTO EXPEDIDO POR EL GOBIERNO DE URUGUAY 
[B]</t>
  </si>
  <si>
    <t>SALDO DEL CUPO EN EL MOMENTO DEL DICTAMEN
 [C]</t>
  </si>
  <si>
    <r>
      <t>ASIGNACIÓN INDUSTRIA Y COMERCIO</t>
    </r>
    <r>
      <rPr>
        <b/>
        <vertAlign val="superscript"/>
        <sz val="11"/>
        <color indexed="8"/>
        <rFont val="Arial"/>
        <family val="2"/>
      </rPr>
      <t xml:space="preserve"> 1)</t>
    </r>
  </si>
  <si>
    <t>RESOLUCIÓN</t>
  </si>
  <si>
    <t>FECHA/HORA DE RESOLUCIÓN</t>
  </si>
  <si>
    <t>VIGENCIA</t>
  </si>
  <si>
    <t>NO. DE 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</si>
  <si>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</si>
  <si>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</si>
  <si>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</si>
  <si>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</si>
  <si>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</si>
  <si>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t>ESTATUS DEL TRAMITE</t>
  </si>
  <si>
    <t>SIGMA ALIMENTOS LACTEOS SA DE CV</t>
  </si>
  <si>
    <r>
      <rPr>
        <b/>
        <sz val="11"/>
        <color indexed="8"/>
        <rFont val="Arial"/>
        <family val="2"/>
      </rPr>
      <t>3) Fecha de Cancelación:</t>
    </r>
    <r>
      <rPr>
        <sz val="11"/>
        <color indexed="8"/>
        <rFont val="Arial"/>
        <family val="2"/>
      </rPr>
      <t xml:space="preserve"> Es la fecha en la que se ingresa el trámite de cancelación.</t>
    </r>
  </si>
  <si>
    <r>
      <rPr>
        <b/>
        <sz val="11"/>
        <rFont val="Arial"/>
        <family val="2"/>
      </rPr>
      <t>1) Ciclo del Cupo</t>
    </r>
    <r>
      <rPr>
        <sz val="11"/>
        <rFont val="Arial"/>
        <family val="2"/>
      </rPr>
      <t>: Se refiere a la vigencia establecida en el Acuerdo del cupo.</t>
    </r>
  </si>
  <si>
    <t>COMERCIO</t>
  </si>
  <si>
    <t>CREMERIA SAN JOSE SA DE CV</t>
  </si>
  <si>
    <t>EXCELDAIRY SA DE CV</t>
  </si>
  <si>
    <t>INGREDIENTES FUNCIONALES DE MEXICO SA DE CV</t>
  </si>
  <si>
    <t>AMPLIACIÓN</t>
  </si>
  <si>
    <r>
      <rPr>
        <b/>
        <sz val="11"/>
        <color indexed="8"/>
        <rFont val="Arial"/>
        <family val="2"/>
      </rPr>
      <t>1) Criterios de Asignación:</t>
    </r>
    <r>
      <rPr>
        <sz val="11"/>
        <color indexed="8"/>
        <rFont val="Arial"/>
        <family val="2"/>
      </rPr>
      <t xml:space="preserve"> S</t>
    </r>
    <r>
      <rPr>
        <sz val="11"/>
        <rFont val="Arial"/>
        <family val="2"/>
      </rPr>
      <t>e asignará lo menor entre el Monto Solicitado, el Monto Indicado en el documento expedido por el Gobierno de Uruguay y el Saldo del Cupo al momento del dictamen.</t>
    </r>
  </si>
  <si>
    <t>1)</t>
  </si>
  <si>
    <t>2)</t>
  </si>
  <si>
    <t>(A)</t>
  </si>
  <si>
    <t>(B)</t>
  </si>
  <si>
    <t>(C)</t>
  </si>
  <si>
    <t>(D)</t>
  </si>
  <si>
    <t>(E)</t>
  </si>
  <si>
    <t>(F)</t>
  </si>
  <si>
    <t>(G)</t>
  </si>
  <si>
    <t>(H)</t>
  </si>
  <si>
    <t>(I)</t>
  </si>
  <si>
    <t>3)</t>
  </si>
  <si>
    <t>4)</t>
  </si>
  <si>
    <t>Ciclo del Cupo</t>
  </si>
  <si>
    <t>Monto Total del Cupo</t>
  </si>
  <si>
    <t>Monto Total Solicitado</t>
  </si>
  <si>
    <t>Monto Total Asignado</t>
  </si>
  <si>
    <t>Monto Total No Asignado</t>
  </si>
  <si>
    <t>Monto Total Expedido</t>
  </si>
  <si>
    <t>Monto Total Utilizado</t>
  </si>
  <si>
    <t>Monto Total No Utilizado</t>
  </si>
  <si>
    <t>Monto Total Cancelado</t>
  </si>
  <si>
    <t>Saldo Disponible</t>
  </si>
  <si>
    <t>Nivel de Utilización</t>
  </si>
  <si>
    <t>Periodo del Subcupo</t>
  </si>
  <si>
    <t>Monto Total del Subcupo</t>
  </si>
  <si>
    <t>DISTRIBUIDORA DE LACTEOS ALGIL SA DE CV</t>
  </si>
  <si>
    <t>ACEPTADA</t>
  </si>
  <si>
    <t>RECHAZADA</t>
  </si>
  <si>
    <t/>
  </si>
  <si>
    <t>Kg</t>
  </si>
  <si>
    <r>
      <rPr>
        <b/>
        <sz val="11"/>
        <rFont val="Arial"/>
        <family val="2"/>
      </rPr>
      <t>2) Unidad de Medida (UdM)</t>
    </r>
    <r>
      <rPr>
        <sz val="11"/>
        <rFont val="Arial"/>
        <family val="2"/>
      </rPr>
      <t>: Unidad métrica con la que se establece el monto del cupo en el Acuerdo.</t>
    </r>
  </si>
  <si>
    <t>TLC-URUGUAY</t>
  </si>
  <si>
    <t>(J)</t>
  </si>
  <si>
    <r>
      <rPr>
        <b/>
        <sz val="11"/>
        <rFont val="Arial"/>
        <family val="2"/>
      </rPr>
      <t>3) Periodo del Subcupo</t>
    </r>
    <r>
      <rPr>
        <sz val="11"/>
        <rFont val="Arial"/>
        <family val="2"/>
      </rPr>
      <t>: Inicio del periodo de recepción de solicitudes en VUCEM hasta la vigencia del certificado.</t>
    </r>
  </si>
  <si>
    <r>
      <rPr>
        <b/>
        <sz val="11"/>
        <rFont val="Arial"/>
        <family val="2"/>
      </rPr>
      <t>(A) Monto Total del Cupo</t>
    </r>
    <r>
      <rPr>
        <sz val="11"/>
        <rFont val="Arial"/>
        <family val="2"/>
      </rPr>
      <t>: Monto total establecido en el Acuerdo del cupo expresado en la unidad de medida correspondiente.</t>
    </r>
  </si>
  <si>
    <t>CREMERIA ABASTOS BELEM S DE RL DE CV</t>
  </si>
  <si>
    <t>AUTORIZADA</t>
  </si>
  <si>
    <t>Unidad de Medida (UdM)</t>
  </si>
  <si>
    <r>
      <rPr>
        <b/>
        <sz val="11"/>
        <rFont val="Arial"/>
        <family val="2"/>
      </rPr>
      <t>(B)</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(B) de los beneficiarios Comercio e Industria.</t>
    </r>
  </si>
  <si>
    <r>
      <t xml:space="preserve">(C) Monto Total Asignado: </t>
    </r>
    <r>
      <rPr>
        <sz val="11"/>
        <rFont val="Arial"/>
        <family val="2"/>
      </rPr>
      <t>Es el monto que la Secretaría de Economía determina en el oficio de Asignación amparado en el Acuerdo y ejerciendo los métodos de asignación para cada beneficiario.
Nota: Para el Resumen Global se refiere a la suma del Monto Total Asignado (C) de los beneficiarios Comercio e Industria.</t>
    </r>
  </si>
  <si>
    <r>
      <t>(D)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(A) menos el Monto Total Asignado (C). Para el Resumen por Beneficiario se indica la diferencia del Monto Total del Subcupo 4) menos el Monto Total Asignado (C).</t>
    </r>
  </si>
  <si>
    <r>
      <rPr>
        <b/>
        <sz val="11"/>
        <rFont val="Arial"/>
        <family val="2"/>
      </rPr>
      <t>(E)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(E) de los beneficiarios Comercio e Industria.</t>
    </r>
  </si>
  <si>
    <r>
      <rPr>
        <b/>
        <sz val="11"/>
        <rFont val="Arial"/>
        <family val="2"/>
      </rPr>
      <t>(F)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Para el Resumen Global es la suma del Monto Total Utilizado (F) de los beneficiarios Comercio e Industria.</t>
    </r>
  </si>
  <si>
    <r>
      <rPr>
        <b/>
        <sz val="11"/>
        <rFont val="Arial"/>
        <family val="2"/>
      </rPr>
      <t>(G)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(C) menos el Monto Total Utilizado (F). Para el Resumen por Beneficiario se obtiene de la diferencia del Monto Total Asignado (C)  y el Monto Total Utilizado (F). </t>
    </r>
  </si>
  <si>
    <r>
      <rPr>
        <b/>
        <sz val="11"/>
        <rFont val="Arial"/>
        <family val="2"/>
      </rPr>
      <t xml:space="preserve">(H) Monto Total Cancelado: </t>
    </r>
    <r>
      <rPr>
        <sz val="11"/>
        <rFont val="Arial"/>
        <family val="2"/>
      </rPr>
      <t xml:space="preserve">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corresponde a la suma del Monto Total Cancelado (H) de los beneficiarios Comercio e Industria.</t>
    </r>
  </si>
  <si>
    <r>
      <t xml:space="preserve">(I) Saldo disponible: </t>
    </r>
    <r>
      <rPr>
        <sz val="11"/>
        <rFont val="Arial"/>
        <family val="2"/>
      </rPr>
      <t xml:space="preserve">Se refiere al monto total del cupo no asignado, que se obtiene de la diferencia del Monto Total del Cupo (A) menos el Monto Total Asignado (C).
</t>
    </r>
    <r>
      <rPr>
        <b/>
        <sz val="11"/>
        <rFont val="Arial"/>
        <family val="2"/>
      </rPr>
      <t xml:space="preserve">Nota: </t>
    </r>
    <r>
      <rPr>
        <sz val="11"/>
        <rFont val="Arial"/>
        <family val="2"/>
      </rPr>
      <t>Se publica únicamente cuando la fecha de actualización de la información es menor que la vigencia del cupo.</t>
    </r>
  </si>
  <si>
    <r>
      <rPr>
        <b/>
        <sz val="11"/>
        <rFont val="Arial"/>
        <family val="2"/>
      </rPr>
      <t>(J)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(F) / Monto Total del Cupo (A). Para el Resumen por Beneficiario se obtiene del Monto Tota Utilizado (F) / Monto Total del Subcupo 4).</t>
    </r>
  </si>
  <si>
    <t>SECRETARÍA DE ECONOMÍA CON INFORMACIÓN DE VUCEM Y OPERACIONES DE COMERCIO EXTERIOR (SAT)</t>
  </si>
  <si>
    <r>
      <t xml:space="preserve">FECHA DE CANCELACIÓN </t>
    </r>
    <r>
      <rPr>
        <b/>
        <vertAlign val="superscript"/>
        <sz val="11"/>
        <color theme="1"/>
        <rFont val="Arial"/>
        <family val="2"/>
      </rPr>
      <t>3)</t>
    </r>
  </si>
  <si>
    <r>
      <t>4) Monto Total del Subcupo:</t>
    </r>
    <r>
      <rPr>
        <sz val="11"/>
        <rFont val="Arial"/>
        <family val="2"/>
      </rPr>
      <t xml:space="preserve"> 
</t>
    </r>
    <r>
      <rPr>
        <b/>
        <sz val="11"/>
        <rFont val="Arial"/>
        <family val="2"/>
      </rPr>
      <t>- Comercio:</t>
    </r>
    <r>
      <rPr>
        <sz val="11"/>
        <rFont val="Arial"/>
        <family val="2"/>
      </rPr>
      <t xml:space="preserve"> 4,400,000 Kilogramos.
</t>
    </r>
    <r>
      <rPr>
        <b/>
        <sz val="11"/>
        <rFont val="Arial"/>
        <family val="2"/>
      </rPr>
      <t>- Industria:</t>
    </r>
    <r>
      <rPr>
        <sz val="11"/>
        <rFont val="Arial"/>
        <family val="2"/>
      </rPr>
      <t xml:space="preserve"> 2,200,000 Kilogramos.</t>
    </r>
  </si>
  <si>
    <t>QUALTIA ALIMENTOS OPERACIONES S DE RL DE CV</t>
  </si>
  <si>
    <t>INDUSTRIALIZADORA DE CARNICOS STRATTEGA SA DE CV</t>
  </si>
  <si>
    <t>CARLFOODS SA DE CV</t>
  </si>
  <si>
    <t>INFORMACIÓN ACTUALIZADA AL 31/12/2021</t>
  </si>
  <si>
    <t>PERIODO REPORTADO: 15-JULIO DE 2021 AL 31-DICIEMBRE DE 2021</t>
  </si>
  <si>
    <t>15-julio de 2021 al 14-julio de 2022</t>
  </si>
  <si>
    <t>19/07/2021 14:53:32</t>
  </si>
  <si>
    <t>0201200400220219901000073</t>
  </si>
  <si>
    <t>19/07/2021 21:45:43</t>
  </si>
  <si>
    <t>0201200400220219901000075</t>
  </si>
  <si>
    <t>22/07/2021 12:41:12</t>
  </si>
  <si>
    <t>0201200400220219901000076</t>
  </si>
  <si>
    <t>26/07/2021 11:55:38</t>
  </si>
  <si>
    <t>0201200400220219901000078</t>
  </si>
  <si>
    <t>29/07/2021 13:16:00</t>
  </si>
  <si>
    <t>0201200400420219901000091</t>
  </si>
  <si>
    <t>30/07/2021 14:07:16</t>
  </si>
  <si>
    <t>0201200400420219901000093</t>
  </si>
  <si>
    <t>16/08/2021 18:14:20</t>
  </si>
  <si>
    <t>0201200400220210814000008</t>
  </si>
  <si>
    <t>16/08/2021 18:16:19</t>
  </si>
  <si>
    <t>0201200400220219901000090</t>
  </si>
  <si>
    <t>19/08/2021 11:14:18</t>
  </si>
  <si>
    <t>0201200400220211424000030</t>
  </si>
  <si>
    <t>19/08/2021 15:46:45</t>
  </si>
  <si>
    <t>0201200400420219901000105</t>
  </si>
  <si>
    <t>20/08/2021 01:57:59</t>
  </si>
  <si>
    <t>0201200400420219901000107</t>
  </si>
  <si>
    <t>20/08/2021 19:01:45</t>
  </si>
  <si>
    <t>0201200400220219901000094</t>
  </si>
  <si>
    <t>25/08/2021 19:37:25</t>
  </si>
  <si>
    <t>0201200400220211118000015</t>
  </si>
  <si>
    <t>31/08/2021 20:14:47</t>
  </si>
  <si>
    <t>0201200400220219901000096</t>
  </si>
  <si>
    <t>02/09/2021 16:27:29</t>
  </si>
  <si>
    <t>0201200400420219901000113</t>
  </si>
  <si>
    <t>07/09/2021 12:16:30</t>
  </si>
  <si>
    <t>0201200400420219901000114</t>
  </si>
  <si>
    <t>15/09/2021 13:26:50</t>
  </si>
  <si>
    <t>0201200400420219901000119</t>
  </si>
  <si>
    <t>20/09/2021 09:39:52</t>
  </si>
  <si>
    <t>0201200400420211424000045</t>
  </si>
  <si>
    <t>22/09/2021 13:09:26</t>
  </si>
  <si>
    <t>0201200400420219901000122</t>
  </si>
  <si>
    <t>28/09/2021 14:26:06</t>
  </si>
  <si>
    <t>0201200400420219901000124</t>
  </si>
  <si>
    <t>28/09/2021 14:52:12</t>
  </si>
  <si>
    <t>0201200400420211118000017</t>
  </si>
  <si>
    <t>30/09/2021 14:08:35</t>
  </si>
  <si>
    <t>0201200400420211424000046</t>
  </si>
  <si>
    <t>07/10/2021 12:49:57</t>
  </si>
  <si>
    <t>0201200400420219901000130</t>
  </si>
  <si>
    <t>19/10/2021 11:06:30</t>
  </si>
  <si>
    <t>0201200400420211424000049</t>
  </si>
  <si>
    <t>20/10/2021 18:20:33</t>
  </si>
  <si>
    <t>0201200400420210814000015</t>
  </si>
  <si>
    <t>21/10/2021 15:49:32</t>
  </si>
  <si>
    <t>0201200400420219901000138</t>
  </si>
  <si>
    <t>26/10/2021 11:19:25</t>
  </si>
  <si>
    <t>0201200400420219901000142</t>
  </si>
  <si>
    <t>28/10/2021 11:11:50</t>
  </si>
  <si>
    <t>0201200400420210814000016</t>
  </si>
  <si>
    <t>28/10/2021 16:34:18</t>
  </si>
  <si>
    <t>0201200400220219901000115</t>
  </si>
  <si>
    <t>05/11/2021 11:42:16</t>
  </si>
  <si>
    <t>0201200400220211424000039</t>
  </si>
  <si>
    <t>12/11/2021 16:25:30</t>
  </si>
  <si>
    <t>0201200400420211424000059</t>
  </si>
  <si>
    <t>17/11/2021 11:53:52</t>
  </si>
  <si>
    <t>0201200400420219901000152</t>
  </si>
  <si>
    <t>18/11/2021 09:30:29</t>
  </si>
  <si>
    <t>0201200400420219901000153</t>
  </si>
  <si>
    <t>19/11/2021 12:27:37</t>
  </si>
  <si>
    <t>0201200400420210814000018</t>
  </si>
  <si>
    <t>06/12/2021 18:31:26</t>
  </si>
  <si>
    <t>0201200400420219901000164</t>
  </si>
  <si>
    <t>07/12/2021 09:27:46</t>
  </si>
  <si>
    <t>0201200400420219901000165</t>
  </si>
  <si>
    <t>08/12/2021 21:24:04</t>
  </si>
  <si>
    <t>0201200400420219901000170</t>
  </si>
  <si>
    <t>10/12/2021 09:12:08</t>
  </si>
  <si>
    <t>0201200400420211424000065</t>
  </si>
  <si>
    <t>17/12/2021 17:02:03</t>
  </si>
  <si>
    <t>0201200400420210814000020</t>
  </si>
  <si>
    <t>30/12/2021 10:37:29</t>
  </si>
  <si>
    <t>0201200400420219901000179</t>
  </si>
  <si>
    <t>COMERCIALIZADORA GUAVIYU SAS DE CV</t>
  </si>
  <si>
    <t>DERIVADOS DE LECHE LA ESMERALDA SA DE CV</t>
  </si>
  <si>
    <t>21/07/2021 16:27:39</t>
  </si>
  <si>
    <t>14/07/2022</t>
  </si>
  <si>
    <t>21/07/2021 16:28:56</t>
  </si>
  <si>
    <t>22/07/2021 21:49:32</t>
  </si>
  <si>
    <t>29/07/2021 22:39:18</t>
  </si>
  <si>
    <t>04/08/2021 12:18:24</t>
  </si>
  <si>
    <t>02/08/2021 17:56:15</t>
  </si>
  <si>
    <t>19/08/2021 09:15:04</t>
  </si>
  <si>
    <t>18/08/2021 22:07:25</t>
  </si>
  <si>
    <t>23/08/2021 20:07:33</t>
  </si>
  <si>
    <t>23/08/2021 17:06:58</t>
  </si>
  <si>
    <t>23/08/2021 17:09:41</t>
  </si>
  <si>
    <t>31/08/2021 20:06:24</t>
  </si>
  <si>
    <t>27/08/2021 16:11:41</t>
  </si>
  <si>
    <t>31/08/2021 22:27:01</t>
  </si>
  <si>
    <t>03/09/2021 17:31:00</t>
  </si>
  <si>
    <t>08/09/2021 21:13:00</t>
  </si>
  <si>
    <t>17/09/2021 16:43:57</t>
  </si>
  <si>
    <t>30/09/2021 11:27:35</t>
  </si>
  <si>
    <t>22/09/2021 20:25:49</t>
  </si>
  <si>
    <t>28/09/2021 16:53:10</t>
  </si>
  <si>
    <t>29/09/2021 16:10:53</t>
  </si>
  <si>
    <t>04/10/2021 10:11:38</t>
  </si>
  <si>
    <t>08/10/2021 23:01:36</t>
  </si>
  <si>
    <t>19/10/2021 20:24:03</t>
  </si>
  <si>
    <t>25/10/2021 22:41:50</t>
  </si>
  <si>
    <t>22/10/2021 21:16:27</t>
  </si>
  <si>
    <t>27/10/2021 17:55:45</t>
  </si>
  <si>
    <t>01/11/2021 13:26:31</t>
  </si>
  <si>
    <t>29/10/2021 21:01:01</t>
  </si>
  <si>
    <t>07/11/2021 20:53:48</t>
  </si>
  <si>
    <t>17/11/2021 09:48:01</t>
  </si>
  <si>
    <t>18/11/2021 22:43:38</t>
  </si>
  <si>
    <t>18/11/2021 22:44:28</t>
  </si>
  <si>
    <t>24/11/2021 14:18:22</t>
  </si>
  <si>
    <t>07/12/2021 14:54:07</t>
  </si>
  <si>
    <t>08/12/2021 13:02:56</t>
  </si>
  <si>
    <t>09/12/2021 16:40:20</t>
  </si>
  <si>
    <t>14/12/2021 08:33:08</t>
  </si>
  <si>
    <t>21/12/2021 15:28:15</t>
  </si>
  <si>
    <t>EN DICTAMEN</t>
  </si>
  <si>
    <t>21QSO001188/9901</t>
  </si>
  <si>
    <t>21QSO001277/9901</t>
  </si>
  <si>
    <t>21QSO001183/9901</t>
  </si>
  <si>
    <t>21QSO001373/9901</t>
  </si>
  <si>
    <t>21QSO001236/9901</t>
  </si>
  <si>
    <t>21QSO001275/9901</t>
  </si>
  <si>
    <t>21QSO001368/9901</t>
  </si>
  <si>
    <t>21QSO001541/0814</t>
  </si>
  <si>
    <t>21QSO001580/1424</t>
  </si>
  <si>
    <t>21QSO001644/9901</t>
  </si>
  <si>
    <t>21QSO001643/9901</t>
  </si>
  <si>
    <t>21QSO001584/9901</t>
  </si>
  <si>
    <t>21QSO001626/1118</t>
  </si>
  <si>
    <t>21QSO001662/9901</t>
  </si>
  <si>
    <t>21QSO001663/9901</t>
  </si>
  <si>
    <t>21QSO001652/9901</t>
  </si>
  <si>
    <t>21QSO001699/9901</t>
  </si>
  <si>
    <t>21QSO001705/9901</t>
  </si>
  <si>
    <t>21QSO001707/9901</t>
  </si>
  <si>
    <t>21QSO001709/9901</t>
  </si>
  <si>
    <t>21QSO001701/9901</t>
  </si>
  <si>
    <t>21QSO001698/9901</t>
  </si>
  <si>
    <t>21QSO001711/9901</t>
  </si>
  <si>
    <t>21QSO001704/9901</t>
  </si>
  <si>
    <t>21QSO001708/9901</t>
  </si>
  <si>
    <t>21QSO001697/9901</t>
  </si>
  <si>
    <t>21QSO001702/9901</t>
  </si>
  <si>
    <t>21QSO001703/9901</t>
  </si>
  <si>
    <t>21QSO001706/9901</t>
  </si>
  <si>
    <t>21QSO001710/9901</t>
  </si>
  <si>
    <t>21QSO001700/9901</t>
  </si>
  <si>
    <t>21QSO001750/9901</t>
  </si>
  <si>
    <t>21QSO001819/1424</t>
  </si>
  <si>
    <t>21QSO001765/9901</t>
  </si>
  <si>
    <t>21QSO001857/9901</t>
  </si>
  <si>
    <t>21QSO001858/1118</t>
  </si>
  <si>
    <t>21QSO001856/1424</t>
  </si>
  <si>
    <t>21QSO001879/9901</t>
  </si>
  <si>
    <t>21QSO001922/1424</t>
  </si>
  <si>
    <t>21QSO001930/9901</t>
  </si>
  <si>
    <t>21QSO001989/9901</t>
  </si>
  <si>
    <t>21QSO001990/9901</t>
  </si>
  <si>
    <t>21QSO001988/9901</t>
  </si>
  <si>
    <t>21QSO001991/9901</t>
  </si>
  <si>
    <t>21QSO001983/0814</t>
  </si>
  <si>
    <t>21QSO002025/1424</t>
  </si>
  <si>
    <t>21QSO002053/1424</t>
  </si>
  <si>
    <t>21QSO002069/9901</t>
  </si>
  <si>
    <t>21QSO002073/9901</t>
  </si>
  <si>
    <t>21QSO002072/9901</t>
  </si>
  <si>
    <t>21QSO002093/0814</t>
  </si>
  <si>
    <t>21QSO002140/9901</t>
  </si>
  <si>
    <t>21QSO002141/9901</t>
  </si>
  <si>
    <t>21QSO002161/9901</t>
  </si>
  <si>
    <t>21QSO002190/1424</t>
  </si>
  <si>
    <t>21QSO002228/0814</t>
  </si>
  <si>
    <t>0201400100320219901000033</t>
  </si>
  <si>
    <t>0201400100320219901000036</t>
  </si>
  <si>
    <t>0201400100320219901000032</t>
  </si>
  <si>
    <t>0201400100320219901000141</t>
  </si>
  <si>
    <t>28/07/2021</t>
  </si>
  <si>
    <t>04/08/2021</t>
  </si>
  <si>
    <t>27/10/2021</t>
  </si>
  <si>
    <t>19/07/2021 15:10:31</t>
  </si>
  <si>
    <t>0201200400220219901000074</t>
  </si>
  <si>
    <t>28/07/2021 17:13:12</t>
  </si>
  <si>
    <t>0201200400220211931000043</t>
  </si>
  <si>
    <t>30/07/2021 14:13:13</t>
  </si>
  <si>
    <t>0201200400420219901000094</t>
  </si>
  <si>
    <t>20/08/2021 01:53:53</t>
  </si>
  <si>
    <t>0201200400420219901000106</t>
  </si>
  <si>
    <t>07/09/2021 12:06:59</t>
  </si>
  <si>
    <t>0201200400220219901000103</t>
  </si>
  <si>
    <t>20/09/2021 13:39:46</t>
  </si>
  <si>
    <t>0201200400420211931000086</t>
  </si>
  <si>
    <t>01/10/2021 13:03:04</t>
  </si>
  <si>
    <t>0201200400220211424000035</t>
  </si>
  <si>
    <t>29/10/2021 21:36:52</t>
  </si>
  <si>
    <t>0201200400420211931000104</t>
  </si>
  <si>
    <t>10/12/2021 09:07:08</t>
  </si>
  <si>
    <t>0201200400420211424000064</t>
  </si>
  <si>
    <t>21/07/2021 16:28:27</t>
  </si>
  <si>
    <t>30/07/2021 13:59:57</t>
  </si>
  <si>
    <t>02/08/2021 17:56:51</t>
  </si>
  <si>
    <t>23/08/2021 17:05:43</t>
  </si>
  <si>
    <t>09/09/2021 17:34:14</t>
  </si>
  <si>
    <t>21/09/2021 14:10:50</t>
  </si>
  <si>
    <t>04/10/2021 10:13:22</t>
  </si>
  <si>
    <t>04/11/2021 16:49:51</t>
  </si>
  <si>
    <t>10/12/2021 17:31:22</t>
  </si>
  <si>
    <t>21QSO001187/9901</t>
  </si>
  <si>
    <t>21QSO001276/9901</t>
  </si>
  <si>
    <t>21QSO001333/1931</t>
  </si>
  <si>
    <t>21QSO001367/9901</t>
  </si>
  <si>
    <t>21QSO001583/9901</t>
  </si>
  <si>
    <t>21QSO001694/9901</t>
  </si>
  <si>
    <t>21QSO001689/9901</t>
  </si>
  <si>
    <t>21QSO001692/9901</t>
  </si>
  <si>
    <t>21QSO001691/9901</t>
  </si>
  <si>
    <t>21QSO001695/9901</t>
  </si>
  <si>
    <t>21QSO001696/9901</t>
  </si>
  <si>
    <t>21QSO001688/9901</t>
  </si>
  <si>
    <t>21QSO001690/9901</t>
  </si>
  <si>
    <t>21QSO001693/9901</t>
  </si>
  <si>
    <t>21QSO001764/1931</t>
  </si>
  <si>
    <t>21QSO001766/1931</t>
  </si>
  <si>
    <t>21QSO001911/1931</t>
  </si>
  <si>
    <t>21QSO001855/1424</t>
  </si>
  <si>
    <t>21QSO002187/1931</t>
  </si>
  <si>
    <t>21QSO002166/1424</t>
  </si>
  <si>
    <t>0201400100320219901000034</t>
  </si>
  <si>
    <r>
      <rPr>
        <b/>
        <sz val="11"/>
        <color indexed="8"/>
        <rFont val="Arial"/>
        <family val="2"/>
      </rPr>
      <t>2)</t>
    </r>
    <r>
      <rPr>
        <sz val="11"/>
        <color indexed="8"/>
        <rFont val="Arial"/>
        <family val="2"/>
      </rPr>
      <t xml:space="preserve"> Cifras oportunas al 08 de enero de 2022.
</t>
    </r>
    <r>
      <rPr>
        <b/>
        <sz val="11"/>
        <color indexed="8"/>
        <rFont val="Arial"/>
        <family val="2"/>
      </rPr>
      <t xml:space="preserve">Nota: </t>
    </r>
    <r>
      <rPr>
        <sz val="11"/>
        <color indexed="8"/>
        <rFont val="Arial"/>
        <family val="2"/>
      </rPr>
      <t>Las cifras oportunas están sujetas a rectificaciones mensuales.</t>
    </r>
  </si>
  <si>
    <t>FECHA DE PUBLICACIÓN: 21/01/2022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</si>
</sst>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indexed="8"/>
      <name val="Calibri"/>
      <family val="2"/>
      <scheme val="minor"/>
    </font>
    <font>
      <sz val="11"/>
      <color rgb="FF000000"/>
      <name val="Arial"/>
      <family val="2"/>
    </font>
    <font>
      <sz val="11"/>
      <color indexed="8"/>
      <name val="Arial"/>
      <family val="2"/>
    </font>
    <font>
      <b/>
      <sz val="11"/>
      <color indexed="8"/>
      <name val="Arial"/>
      <family val="2"/>
    </font>
    <font>
      <b/>
      <sz val="11"/>
      <name val="Arial"/>
      <family val="2"/>
    </font>
    <font>
      <sz val="11"/>
      <name val="Arial"/>
      <family val="2"/>
    </font>
    <font>
      <b/>
      <vertAlign val="superscript"/>
      <sz val="11"/>
      <color indexed="8"/>
      <name val="Arial"/>
      <family val="2"/>
    </font>
    <font>
      <b/>
      <sz val="11"/>
      <color theme="1"/>
      <name val="Arial"/>
      <family val="2"/>
    </font>
    <font>
      <sz val="10"/>
      <color theme="1"/>
      <name val="Tahoma"/>
      <family val="2"/>
    </font>
    <font>
      <b/>
      <vertAlign val="superscript"/>
      <sz val="11"/>
      <color theme="1"/>
      <name val="Arial"/>
      <family val="2"/>
    </font>
    <font>
      <sz val="11"/>
      <color theme="1"/>
      <name val="Arial"/>
      <family val="2"/>
    </font>
  </fonts>
  <fills count="11">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FF000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0" fontId="9" fillId="0" borderId="0"/>
  </cellStyleXfs>
  <cellXfs count="71">
    <xf numFmtId="0" fontId="0" fillId="0" borderId="0" xfId="0"/>
    <xf numFmtId="0" fontId="3" fillId="2" borderId="0" xfId="0" applyFont="1" applyFill="1" applyAlignment="1">
      <alignment vertical="center"/>
    </xf>
    <xf numFmtId="0" fontId="6" fillId="0" borderId="3" xfId="1" applyFont="1" applyFill="1" applyBorder="1" applyAlignment="1">
      <alignment horizontal="center" vertical="center"/>
    </xf>
    <xf numFmtId="49" fontId="4" fillId="0" borderId="3" xfId="1" applyNumberFormat="1" applyFont="1" applyBorder="1" applyAlignment="1">
      <alignment vertical="center"/>
    </xf>
    <xf numFmtId="3" fontId="6" fillId="0" borderId="3" xfId="1" applyNumberFormat="1" applyFont="1" applyBorder="1" applyAlignment="1">
      <alignment horizontal="right" vertical="center"/>
    </xf>
    <xf numFmtId="3" fontId="6" fillId="0" borderId="3" xfId="1" applyNumberFormat="1" applyFont="1" applyFill="1" applyBorder="1" applyAlignment="1">
      <alignment horizontal="right" vertical="center"/>
    </xf>
    <xf numFmtId="3" fontId="3" fillId="2" borderId="0" xfId="0" applyNumberFormat="1" applyFont="1" applyFill="1" applyAlignment="1">
      <alignment vertical="center"/>
    </xf>
    <xf numFmtId="49" fontId="4" fillId="0" borderId="3" xfId="1" applyNumberFormat="1" applyFont="1" applyFill="1" applyBorder="1" applyAlignment="1">
      <alignment vertical="center"/>
    </xf>
    <xf numFmtId="3" fontId="6" fillId="2" borderId="3" xfId="1" applyNumberFormat="1" applyFont="1" applyFill="1" applyBorder="1" applyAlignment="1">
      <alignment horizontal="right" vertical="center"/>
    </xf>
    <xf numFmtId="49" fontId="4" fillId="0" borderId="3" xfId="1" applyNumberFormat="1" applyFont="1" applyFill="1" applyBorder="1" applyAlignment="1">
      <alignment vertical="center" wrapText="1"/>
    </xf>
    <xf numFmtId="3" fontId="6" fillId="0" borderId="3" xfId="2" applyNumberFormat="1" applyFont="1" applyFill="1" applyBorder="1" applyAlignment="1">
      <alignment horizontal="right" vertical="center"/>
    </xf>
    <xf numFmtId="49" fontId="4" fillId="0" borderId="3" xfId="1" applyNumberFormat="1" applyFont="1" applyBorder="1" applyAlignment="1">
      <alignment vertical="center" wrapText="1"/>
    </xf>
    <xf numFmtId="49" fontId="4" fillId="5" borderId="6" xfId="0" applyNumberFormat="1" applyFont="1" applyFill="1" applyBorder="1" applyAlignment="1">
      <alignment horizontal="center" vertical="center" wrapText="1"/>
    </xf>
    <xf numFmtId="49" fontId="5" fillId="0" borderId="5" xfId="1" applyNumberFormat="1" applyFont="1" applyFill="1" applyBorder="1" applyAlignment="1">
      <alignment vertical="center"/>
    </xf>
    <xf numFmtId="0" fontId="4" fillId="6" borderId="5"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4" fillId="8" borderId="5" xfId="0" applyFont="1" applyFill="1" applyBorder="1" applyAlignment="1">
      <alignment horizontal="center" vertical="center" wrapText="1"/>
    </xf>
    <xf numFmtId="49" fontId="5" fillId="0" borderId="3" xfId="1" applyNumberFormat="1" applyFont="1" applyFill="1" applyBorder="1" applyAlignment="1">
      <alignment vertical="center"/>
    </xf>
    <xf numFmtId="0" fontId="2" fillId="3" borderId="0" xfId="0" applyFont="1" applyFill="1" applyAlignment="1">
      <alignment horizontal="justify" vertical="center" wrapText="1"/>
    </xf>
    <xf numFmtId="0" fontId="4" fillId="6" borderId="3" xfId="0" applyFont="1" applyFill="1" applyBorder="1" applyAlignment="1">
      <alignment horizontal="center" vertical="center" wrapText="1"/>
    </xf>
    <xf numFmtId="3" fontId="6" fillId="2" borderId="3" xfId="0" applyNumberFormat="1" applyFont="1" applyFill="1" applyBorder="1" applyAlignment="1">
      <alignment horizontal="center" vertical="center"/>
    </xf>
    <xf numFmtId="3" fontId="8" fillId="7"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6" fillId="2" borderId="3" xfId="0" applyFont="1" applyFill="1" applyBorder="1" applyAlignment="1">
      <alignment horizontal="center" vertical="center"/>
    </xf>
    <xf numFmtId="3" fontId="3" fillId="2" borderId="3" xfId="0" applyNumberFormat="1" applyFont="1" applyFill="1" applyBorder="1" applyAlignment="1">
      <alignment horizontal="center" vertical="center"/>
    </xf>
    <xf numFmtId="0" fontId="6" fillId="2" borderId="0" xfId="0" applyFont="1" applyFill="1" applyAlignment="1">
      <alignment vertical="center"/>
    </xf>
    <xf numFmtId="3" fontId="6" fillId="2" borderId="3" xfId="1" applyNumberFormat="1" applyFont="1" applyFill="1" applyBorder="1" applyAlignment="1">
      <alignment horizontal="center" vertical="center"/>
    </xf>
    <xf numFmtId="3" fontId="8" fillId="10" borderId="3" xfId="3" applyNumberFormat="1" applyFont="1" applyFill="1" applyBorder="1" applyAlignment="1">
      <alignment horizontal="center" vertical="center" wrapText="1"/>
    </xf>
    <xf numFmtId="0" fontId="5" fillId="9" borderId="4" xfId="0" applyFont="1" applyFill="1" applyBorder="1" applyAlignment="1">
      <alignment horizontal="center" vertical="center" wrapText="1"/>
    </xf>
    <xf numFmtId="49" fontId="5" fillId="0" borderId="3"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0" fontId="6" fillId="0" borderId="3" xfId="1" applyFont="1" applyFill="1" applyBorder="1" applyAlignment="1">
      <alignment horizontal="right" vertical="center"/>
    </xf>
    <xf numFmtId="3" fontId="11" fillId="2" borderId="3" xfId="0" applyNumberFormat="1" applyFont="1" applyFill="1" applyBorder="1" applyAlignment="1">
      <alignment horizontal="center" vertical="center"/>
    </xf>
    <xf numFmtId="49" fontId="5" fillId="2" borderId="3" xfId="1" applyNumberFormat="1" applyFont="1" applyFill="1" applyBorder="1" applyAlignment="1">
      <alignment horizontal="left" vertical="center"/>
    </xf>
    <xf numFmtId="0" fontId="6" fillId="2" borderId="3" xfId="1"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3" fontId="3"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3" fontId="11"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9" fontId="6" fillId="0" borderId="3" xfId="2" applyFont="1" applyBorder="1" applyAlignment="1">
      <alignment horizontal="righ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6" fillId="2"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5" fillId="2" borderId="0" xfId="0" applyFont="1" applyFill="1" applyBorder="1" applyAlignment="1">
      <alignment horizontal="justify" vertical="center" wrapText="1"/>
    </xf>
    <xf numFmtId="49" fontId="5" fillId="3" borderId="0" xfId="0" applyNumberFormat="1" applyFont="1" applyFill="1" applyBorder="1" applyAlignment="1">
      <alignment horizontal="justify" vertical="center" wrapText="1"/>
    </xf>
    <xf numFmtId="49" fontId="5" fillId="3" borderId="0" xfId="0" applyNumberFormat="1" applyFont="1" applyFill="1" applyBorder="1" applyAlignment="1">
      <alignment horizontal="left" vertical="center"/>
    </xf>
    <xf numFmtId="49" fontId="4" fillId="5" borderId="1" xfId="0"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2" xfId="0"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1" xfId="0" applyNumberFormat="1" applyFont="1" applyFill="1" applyBorder="1" applyAlignment="1">
      <alignment horizontal="center" vertical="center" wrapText="1"/>
    </xf>
    <xf numFmtId="49" fontId="4" fillId="5" borderId="9" xfId="0" applyNumberFormat="1" applyFont="1" applyFill="1" applyBorder="1" applyAlignment="1">
      <alignment horizontal="center" vertical="center" wrapText="1"/>
    </xf>
    <xf numFmtId="49" fontId="4" fillId="5" borderId="10"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4" fillId="6" borderId="1"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8" fillId="10" borderId="1" xfId="3" applyFont="1" applyFill="1" applyBorder="1" applyAlignment="1">
      <alignment horizontal="center" vertical="center"/>
    </xf>
    <xf numFmtId="0" fontId="8" fillId="10" borderId="7" xfId="3" applyFont="1" applyFill="1" applyBorder="1" applyAlignment="1">
      <alignment horizontal="center" vertical="center"/>
    </xf>
    <xf numFmtId="0" fontId="8" fillId="10" borderId="2" xfId="3" applyFont="1" applyFill="1" applyBorder="1" applyAlignment="1">
      <alignment horizontal="center" vertical="center"/>
    </xf>
    <xf numFmtId="0" fontId="8" fillId="7" borderId="1"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2" xfId="0" applyFont="1" applyFill="1" applyBorder="1" applyAlignment="1">
      <alignment horizontal="center" vertical="center"/>
    </xf>
  </cellXfs>
  <cellStyles count="4">
    <cellStyle name="Normal" xfId="0" builtinId="0"/>
    <cellStyle name="Normal 2 2" xfId="3"/>
    <cellStyle name="Normal 3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55"/>
  <sheetViews>
    <sheetView tabSelected="1" zoomScale="80" zoomScaleNormal="80" workbookViewId="0"/>
  </sheetViews>
  <sheetFormatPr baseColWidth="10" defaultRowHeight="14.25" x14ac:dyDescent="0.25"/>
  <cols>
    <col min="1" max="1" width="4.140625" style="1" customWidth="1"/>
    <col min="2" max="2" width="33" style="1" customWidth="1"/>
    <col min="3" max="4" width="36.5703125" style="1" bestFit="1" customWidth="1"/>
    <col min="5" max="16384" width="11.42578125" style="1"/>
  </cols>
  <sheetData>
    <row r="1" spans="1:196" x14ac:dyDescent="0.25">
      <c r="A1" s="43" t="s">
        <v>0</v>
      </c>
      <c r="B1" s="43"/>
      <c r="C1" s="43"/>
      <c r="D1" s="43"/>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row>
    <row r="2" spans="1:196" x14ac:dyDescent="0.25">
      <c r="A2" s="43" t="s">
        <v>1</v>
      </c>
      <c r="B2" s="43"/>
      <c r="C2" s="43"/>
      <c r="D2" s="43"/>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row>
    <row r="3" spans="1:196" x14ac:dyDescent="0.25">
      <c r="A3" s="43" t="s">
        <v>76</v>
      </c>
      <c r="B3" s="43"/>
      <c r="C3" s="43"/>
      <c r="D3" s="43"/>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row>
    <row r="4" spans="1:196" x14ac:dyDescent="0.25">
      <c r="A4" s="43" t="s">
        <v>2</v>
      </c>
      <c r="B4" s="43"/>
      <c r="C4" s="43"/>
      <c r="D4" s="43"/>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row>
    <row r="5" spans="1:196" x14ac:dyDescent="0.25">
      <c r="A5" s="43" t="s">
        <v>3</v>
      </c>
      <c r="B5" s="43"/>
      <c r="C5" s="43"/>
      <c r="D5" s="43"/>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row>
    <row r="6" spans="1:196" x14ac:dyDescent="0.25">
      <c r="A6" s="43" t="s">
        <v>98</v>
      </c>
      <c r="B6" s="43"/>
      <c r="C6" s="43"/>
      <c r="D6" s="43"/>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row>
    <row r="7" spans="1:196" x14ac:dyDescent="0.25">
      <c r="A7" s="43" t="s">
        <v>336</v>
      </c>
      <c r="B7" s="43"/>
      <c r="C7" s="43"/>
      <c r="D7" s="43"/>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row>
    <row r="8" spans="1:196" x14ac:dyDescent="0.25">
      <c r="A8" s="43" t="s">
        <v>4</v>
      </c>
      <c r="B8" s="43"/>
      <c r="C8" s="43"/>
      <c r="D8" s="43"/>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row>
    <row r="9" spans="1:196" x14ac:dyDescent="0.25">
      <c r="A9" s="43" t="s">
        <v>99</v>
      </c>
      <c r="B9" s="43"/>
      <c r="C9" s="43"/>
      <c r="D9" s="43"/>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row>
    <row r="10" spans="1:196" x14ac:dyDescent="0.25">
      <c r="A10" s="43" t="s">
        <v>92</v>
      </c>
      <c r="B10" s="43"/>
      <c r="C10" s="43"/>
      <c r="D10" s="43"/>
      <c r="E10" s="44"/>
      <c r="F10" s="44"/>
      <c r="G10" s="44"/>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row>
    <row r="12" spans="1:196" ht="15" x14ac:dyDescent="0.25">
      <c r="A12" s="53" t="s">
        <v>5</v>
      </c>
      <c r="B12" s="53"/>
      <c r="C12" s="54"/>
    </row>
    <row r="13" spans="1:196" ht="15" x14ac:dyDescent="0.25">
      <c r="A13" s="30" t="s">
        <v>44</v>
      </c>
      <c r="B13" s="17" t="s">
        <v>57</v>
      </c>
      <c r="C13" s="32" t="s">
        <v>100</v>
      </c>
    </row>
    <row r="14" spans="1:196" ht="15" x14ac:dyDescent="0.25">
      <c r="A14" s="30" t="s">
        <v>45</v>
      </c>
      <c r="B14" s="34" t="s">
        <v>82</v>
      </c>
      <c r="C14" s="32" t="s">
        <v>74</v>
      </c>
    </row>
    <row r="15" spans="1:196" ht="15" x14ac:dyDescent="0.25">
      <c r="A15" s="30" t="s">
        <v>46</v>
      </c>
      <c r="B15" s="7" t="s">
        <v>58</v>
      </c>
      <c r="C15" s="4">
        <v>6600000</v>
      </c>
    </row>
    <row r="16" spans="1:196" ht="15" x14ac:dyDescent="0.25">
      <c r="A16" s="30" t="s">
        <v>47</v>
      </c>
      <c r="B16" s="7" t="s">
        <v>59</v>
      </c>
      <c r="C16" s="4">
        <v>2511275</v>
      </c>
    </row>
    <row r="17" spans="1:4" ht="15" x14ac:dyDescent="0.25">
      <c r="A17" s="30" t="s">
        <v>48</v>
      </c>
      <c r="B17" s="3" t="s">
        <v>60</v>
      </c>
      <c r="C17" s="5">
        <v>2271275</v>
      </c>
    </row>
    <row r="18" spans="1:4" ht="15" x14ac:dyDescent="0.25">
      <c r="A18" s="30" t="s">
        <v>49</v>
      </c>
      <c r="B18" s="7" t="s">
        <v>61</v>
      </c>
      <c r="C18" s="5">
        <v>4328725</v>
      </c>
    </row>
    <row r="19" spans="1:4" ht="15" x14ac:dyDescent="0.25">
      <c r="A19" s="30" t="s">
        <v>50</v>
      </c>
      <c r="B19" s="7" t="s">
        <v>62</v>
      </c>
      <c r="C19" s="5">
        <v>2289275</v>
      </c>
    </row>
    <row r="20" spans="1:4" ht="15" x14ac:dyDescent="0.25">
      <c r="A20" s="30" t="s">
        <v>51</v>
      </c>
      <c r="B20" s="7" t="s">
        <v>63</v>
      </c>
      <c r="C20" s="5">
        <v>1794505.47</v>
      </c>
    </row>
    <row r="21" spans="1:4" ht="15" x14ac:dyDescent="0.25">
      <c r="A21" s="30" t="s">
        <v>52</v>
      </c>
      <c r="B21" s="3" t="s">
        <v>64</v>
      </c>
      <c r="C21" s="8">
        <v>476769.53</v>
      </c>
    </row>
    <row r="22" spans="1:4" ht="15" x14ac:dyDescent="0.25">
      <c r="A22" s="30" t="s">
        <v>53</v>
      </c>
      <c r="B22" s="3" t="s">
        <v>65</v>
      </c>
      <c r="C22" s="8">
        <v>143000</v>
      </c>
    </row>
    <row r="23" spans="1:4" ht="15" x14ac:dyDescent="0.25">
      <c r="A23" s="30" t="s">
        <v>54</v>
      </c>
      <c r="B23" s="9" t="s">
        <v>66</v>
      </c>
      <c r="C23" s="10">
        <v>4328725</v>
      </c>
    </row>
    <row r="24" spans="1:4" ht="15" x14ac:dyDescent="0.25">
      <c r="A24" s="30" t="s">
        <v>77</v>
      </c>
      <c r="B24" s="11" t="s">
        <v>67</v>
      </c>
      <c r="C24" s="42">
        <v>0.27189476818181818</v>
      </c>
    </row>
    <row r="26" spans="1:4" ht="15" customHeight="1" x14ac:dyDescent="0.25">
      <c r="A26" s="55" t="s">
        <v>6</v>
      </c>
      <c r="B26" s="56"/>
      <c r="C26" s="51" t="s">
        <v>7</v>
      </c>
      <c r="D26" s="52"/>
    </row>
    <row r="27" spans="1:4" ht="14.25" customHeight="1" x14ac:dyDescent="0.25">
      <c r="A27" s="57"/>
      <c r="B27" s="58"/>
      <c r="C27" s="12" t="s">
        <v>8</v>
      </c>
      <c r="D27" s="12" t="s">
        <v>9</v>
      </c>
    </row>
    <row r="28" spans="1:4" ht="15" x14ac:dyDescent="0.25">
      <c r="A28" s="31" t="s">
        <v>55</v>
      </c>
      <c r="B28" s="13" t="s">
        <v>68</v>
      </c>
      <c r="C28" s="2" t="s">
        <v>100</v>
      </c>
      <c r="D28" s="2" t="s">
        <v>100</v>
      </c>
    </row>
    <row r="29" spans="1:4" ht="15" x14ac:dyDescent="0.25">
      <c r="A29" s="30" t="s">
        <v>56</v>
      </c>
      <c r="B29" s="7" t="s">
        <v>69</v>
      </c>
      <c r="C29" s="4">
        <v>4400000</v>
      </c>
      <c r="D29" s="4">
        <v>2200000</v>
      </c>
    </row>
    <row r="30" spans="1:4" ht="15" x14ac:dyDescent="0.25">
      <c r="A30" s="30" t="s">
        <v>47</v>
      </c>
      <c r="B30" s="7" t="s">
        <v>59</v>
      </c>
      <c r="C30" s="4">
        <v>1916275</v>
      </c>
      <c r="D30" s="4">
        <v>595000</v>
      </c>
    </row>
    <row r="31" spans="1:4" ht="15" x14ac:dyDescent="0.25">
      <c r="A31" s="30" t="s">
        <v>48</v>
      </c>
      <c r="B31" s="7" t="s">
        <v>60</v>
      </c>
      <c r="C31" s="4">
        <v>1676275</v>
      </c>
      <c r="D31" s="4">
        <v>595000</v>
      </c>
    </row>
    <row r="32" spans="1:4" ht="15" x14ac:dyDescent="0.25">
      <c r="A32" s="30" t="s">
        <v>49</v>
      </c>
      <c r="B32" s="7" t="s">
        <v>61</v>
      </c>
      <c r="C32" s="8">
        <v>2723725</v>
      </c>
      <c r="D32" s="8">
        <v>1605000</v>
      </c>
    </row>
    <row r="33" spans="1:4" ht="15" x14ac:dyDescent="0.25">
      <c r="A33" s="30" t="s">
        <v>50</v>
      </c>
      <c r="B33" s="7" t="s">
        <v>62</v>
      </c>
      <c r="C33" s="4">
        <v>1646275</v>
      </c>
      <c r="D33" s="4">
        <v>643000</v>
      </c>
    </row>
    <row r="34" spans="1:4" ht="15" x14ac:dyDescent="0.25">
      <c r="A34" s="30" t="s">
        <v>51</v>
      </c>
      <c r="B34" s="7" t="s">
        <v>63</v>
      </c>
      <c r="C34" s="4">
        <v>1374505.47</v>
      </c>
      <c r="D34" s="4">
        <v>420000</v>
      </c>
    </row>
    <row r="35" spans="1:4" ht="15" x14ac:dyDescent="0.25">
      <c r="A35" s="30" t="s">
        <v>52</v>
      </c>
      <c r="B35" s="7" t="s">
        <v>64</v>
      </c>
      <c r="C35" s="4">
        <v>301769.53000000003</v>
      </c>
      <c r="D35" s="4">
        <v>175000</v>
      </c>
    </row>
    <row r="36" spans="1:4" ht="15" x14ac:dyDescent="0.25">
      <c r="A36" s="30" t="s">
        <v>53</v>
      </c>
      <c r="B36" s="7" t="s">
        <v>65</v>
      </c>
      <c r="C36" s="4">
        <v>95000</v>
      </c>
      <c r="D36" s="4">
        <v>48000</v>
      </c>
    </row>
    <row r="37" spans="1:4" ht="15" x14ac:dyDescent="0.25">
      <c r="A37" s="30" t="s">
        <v>54</v>
      </c>
      <c r="B37" s="9" t="s">
        <v>66</v>
      </c>
      <c r="C37" s="4">
        <v>2723725</v>
      </c>
      <c r="D37" s="4">
        <v>1605000</v>
      </c>
    </row>
    <row r="38" spans="1:4" ht="16.5" customHeight="1" x14ac:dyDescent="0.25">
      <c r="A38" s="30" t="s">
        <v>77</v>
      </c>
      <c r="B38" s="9" t="s">
        <v>67</v>
      </c>
      <c r="C38" s="42">
        <v>0.31238760681818178</v>
      </c>
      <c r="D38" s="42">
        <v>0.19090909090909092</v>
      </c>
    </row>
    <row r="39" spans="1:4" ht="15" customHeight="1" x14ac:dyDescent="0.25"/>
    <row r="40" spans="1:4" ht="15" x14ac:dyDescent="0.25">
      <c r="A40" s="50" t="s">
        <v>10</v>
      </c>
      <c r="B40" s="50"/>
      <c r="C40" s="50"/>
      <c r="D40" s="50"/>
    </row>
    <row r="41" spans="1:4" ht="20.100000000000001" customHeight="1" x14ac:dyDescent="0.25">
      <c r="A41" s="47" t="s">
        <v>37</v>
      </c>
      <c r="B41" s="47"/>
      <c r="C41" s="47"/>
      <c r="D41" s="47"/>
    </row>
    <row r="42" spans="1:4" ht="20.100000000000001" customHeight="1" x14ac:dyDescent="0.25">
      <c r="A42" s="47" t="s">
        <v>75</v>
      </c>
      <c r="B42" s="47"/>
      <c r="C42" s="47"/>
      <c r="D42" s="47"/>
    </row>
    <row r="43" spans="1:4" ht="37.5" customHeight="1" x14ac:dyDescent="0.25">
      <c r="A43" s="47" t="s">
        <v>78</v>
      </c>
      <c r="B43" s="47"/>
      <c r="C43" s="47"/>
      <c r="D43" s="47"/>
    </row>
    <row r="44" spans="1:4" ht="60" customHeight="1" x14ac:dyDescent="0.25">
      <c r="A44" s="49" t="s">
        <v>94</v>
      </c>
      <c r="B44" s="49"/>
      <c r="C44" s="49"/>
      <c r="D44" s="49"/>
    </row>
    <row r="45" spans="1:4" ht="38.25" customHeight="1" x14ac:dyDescent="0.25">
      <c r="A45" s="47" t="s">
        <v>79</v>
      </c>
      <c r="B45" s="47"/>
      <c r="C45" s="47"/>
      <c r="D45" s="47"/>
    </row>
    <row r="46" spans="1:4" ht="63" customHeight="1" x14ac:dyDescent="0.25">
      <c r="A46" s="46" t="s">
        <v>83</v>
      </c>
      <c r="B46" s="46"/>
      <c r="C46" s="46"/>
      <c r="D46" s="46"/>
    </row>
    <row r="47" spans="1:4" ht="66.75" customHeight="1" x14ac:dyDescent="0.25">
      <c r="A47" s="48" t="s">
        <v>84</v>
      </c>
      <c r="B47" s="48"/>
      <c r="C47" s="48"/>
      <c r="D47" s="48"/>
    </row>
    <row r="48" spans="1:4" ht="78.75" customHeight="1" x14ac:dyDescent="0.25">
      <c r="A48" s="48" t="s">
        <v>85</v>
      </c>
      <c r="B48" s="48"/>
      <c r="C48" s="48"/>
      <c r="D48" s="48"/>
    </row>
    <row r="49" spans="1:4" ht="63.75" customHeight="1" x14ac:dyDescent="0.25">
      <c r="A49" s="46" t="s">
        <v>86</v>
      </c>
      <c r="B49" s="46"/>
      <c r="C49" s="46"/>
      <c r="D49" s="46"/>
    </row>
    <row r="50" spans="1:4" ht="67.5" customHeight="1" x14ac:dyDescent="0.25">
      <c r="A50" s="46" t="s">
        <v>87</v>
      </c>
      <c r="B50" s="46"/>
      <c r="C50" s="46"/>
      <c r="D50" s="46"/>
    </row>
    <row r="51" spans="1:4" ht="89.25" customHeight="1" x14ac:dyDescent="0.25">
      <c r="A51" s="46" t="s">
        <v>88</v>
      </c>
      <c r="B51" s="46"/>
      <c r="C51" s="46"/>
      <c r="D51" s="46"/>
    </row>
    <row r="52" spans="1:4" ht="67.5" customHeight="1" x14ac:dyDescent="0.25">
      <c r="A52" s="47" t="s">
        <v>89</v>
      </c>
      <c r="B52" s="47"/>
      <c r="C52" s="47"/>
      <c r="D52" s="47"/>
    </row>
    <row r="53" spans="1:4" ht="64.5" customHeight="1" x14ac:dyDescent="0.25">
      <c r="A53" s="48" t="s">
        <v>90</v>
      </c>
      <c r="B53" s="46"/>
      <c r="C53" s="46"/>
      <c r="D53" s="46"/>
    </row>
    <row r="54" spans="1:4" ht="52.5" customHeight="1" x14ac:dyDescent="0.25">
      <c r="A54" s="47" t="s">
        <v>91</v>
      </c>
      <c r="B54" s="47"/>
      <c r="C54" s="47"/>
      <c r="D54" s="47"/>
    </row>
    <row r="55" spans="1:4" ht="30" customHeight="1" x14ac:dyDescent="0.25"/>
  </sheetData>
  <mergeCells count="497">
    <mergeCell ref="A12:C12"/>
    <mergeCell ref="A26:B27"/>
    <mergeCell ref="M2:P2"/>
    <mergeCell ref="Q2:T2"/>
    <mergeCell ref="U2:X2"/>
    <mergeCell ref="Y2:AB2"/>
    <mergeCell ref="AC2:AF2"/>
    <mergeCell ref="AG2:AJ2"/>
    <mergeCell ref="E2:H2"/>
    <mergeCell ref="I2:L2"/>
    <mergeCell ref="M1:P1"/>
    <mergeCell ref="Q1:T1"/>
    <mergeCell ref="U1:X1"/>
    <mergeCell ref="Y1:AB1"/>
    <mergeCell ref="AC1:AF1"/>
    <mergeCell ref="AG1:AJ1"/>
    <mergeCell ref="E1:H1"/>
    <mergeCell ref="I1:L1"/>
    <mergeCell ref="GK2:GN2"/>
    <mergeCell ref="FA2:FD2"/>
    <mergeCell ref="FE2:FH2"/>
    <mergeCell ref="FI2:FL2"/>
    <mergeCell ref="FM2:FP2"/>
    <mergeCell ref="FQ2:FT2"/>
    <mergeCell ref="FU2:FX2"/>
    <mergeCell ref="EC2:EF2"/>
    <mergeCell ref="EG2:EJ2"/>
    <mergeCell ref="EK2:EN2"/>
    <mergeCell ref="EO2:ER2"/>
    <mergeCell ref="ES2:EV2"/>
    <mergeCell ref="EW2:EZ2"/>
    <mergeCell ref="FY2:GB2"/>
    <mergeCell ref="GC2:GF2"/>
    <mergeCell ref="GG2:GJ2"/>
    <mergeCell ref="DY2:EB2"/>
    <mergeCell ref="CG2:CJ2"/>
    <mergeCell ref="CK2:CN2"/>
    <mergeCell ref="CO2:CR2"/>
    <mergeCell ref="CS2:CV2"/>
    <mergeCell ref="CW2:CZ2"/>
    <mergeCell ref="DA2:DD2"/>
    <mergeCell ref="DE2:DH2"/>
    <mergeCell ref="DI2:DL2"/>
    <mergeCell ref="DM2:DP2"/>
    <mergeCell ref="DQ2:DT2"/>
    <mergeCell ref="DU2:DX2"/>
    <mergeCell ref="BI2:BL2"/>
    <mergeCell ref="BM2:BP2"/>
    <mergeCell ref="BQ2:BT2"/>
    <mergeCell ref="BU2:BX2"/>
    <mergeCell ref="BY2:CB2"/>
    <mergeCell ref="CC2:CF2"/>
    <mergeCell ref="AK2:AN2"/>
    <mergeCell ref="AO2:AR2"/>
    <mergeCell ref="U3:X3"/>
    <mergeCell ref="Y3:AB3"/>
    <mergeCell ref="AC3:AF3"/>
    <mergeCell ref="AG3:AJ3"/>
    <mergeCell ref="AK3:AN3"/>
    <mergeCell ref="BQ3:BT3"/>
    <mergeCell ref="BU3:BX3"/>
    <mergeCell ref="BY3:CB3"/>
    <mergeCell ref="CC3:CF3"/>
    <mergeCell ref="AS2:AV2"/>
    <mergeCell ref="AW2:AZ2"/>
    <mergeCell ref="BA2:BD2"/>
    <mergeCell ref="BE2:BH2"/>
    <mergeCell ref="E3:H3"/>
    <mergeCell ref="I3:L3"/>
    <mergeCell ref="M3:P3"/>
    <mergeCell ref="FE3:FH3"/>
    <mergeCell ref="CK3:CN3"/>
    <mergeCell ref="CO3:CR3"/>
    <mergeCell ref="CS3:CV3"/>
    <mergeCell ref="AW3:AZ3"/>
    <mergeCell ref="BA3:BD3"/>
    <mergeCell ref="BE3:BH3"/>
    <mergeCell ref="BI3:BL3"/>
    <mergeCell ref="Q3:T3"/>
    <mergeCell ref="BM3:BP3"/>
    <mergeCell ref="GC3:GF3"/>
    <mergeCell ref="GG3:GJ3"/>
    <mergeCell ref="GK3:GN3"/>
    <mergeCell ref="FM3:FP3"/>
    <mergeCell ref="FQ3:FT3"/>
    <mergeCell ref="FU3:FX3"/>
    <mergeCell ref="FY3:GB3"/>
    <mergeCell ref="CW3:CZ3"/>
    <mergeCell ref="DA3:DD3"/>
    <mergeCell ref="DE3:DH3"/>
    <mergeCell ref="FI3:FL3"/>
    <mergeCell ref="EG3:EJ3"/>
    <mergeCell ref="EK3:EN3"/>
    <mergeCell ref="EO3:ER3"/>
    <mergeCell ref="ES3:EV3"/>
    <mergeCell ref="EW3:EZ3"/>
    <mergeCell ref="FA3:FD3"/>
    <mergeCell ref="DI3:DL3"/>
    <mergeCell ref="DM3:DP3"/>
    <mergeCell ref="DQ3:DT3"/>
    <mergeCell ref="DU3:DX3"/>
    <mergeCell ref="DY3:EB3"/>
    <mergeCell ref="EC3:EF3"/>
    <mergeCell ref="CG3:CJ3"/>
    <mergeCell ref="AO3:AR3"/>
    <mergeCell ref="AS3:AV3"/>
    <mergeCell ref="U4:X4"/>
    <mergeCell ref="Y4:AB4"/>
    <mergeCell ref="AC4:AF4"/>
    <mergeCell ref="AG4:AJ4"/>
    <mergeCell ref="AK4:AN4"/>
    <mergeCell ref="AO4:AR4"/>
    <mergeCell ref="CC4:CF4"/>
    <mergeCell ref="CG4:CJ4"/>
    <mergeCell ref="E5:H5"/>
    <mergeCell ref="EC4:EF4"/>
    <mergeCell ref="EG4:EJ4"/>
    <mergeCell ref="CO4:CR4"/>
    <mergeCell ref="CS4:CV4"/>
    <mergeCell ref="CW4:CZ4"/>
    <mergeCell ref="DA4:DD4"/>
    <mergeCell ref="DE4:DH4"/>
    <mergeCell ref="DI4:DL4"/>
    <mergeCell ref="CK4:CN4"/>
    <mergeCell ref="AS4:AV4"/>
    <mergeCell ref="AW4:AZ4"/>
    <mergeCell ref="BA4:BD4"/>
    <mergeCell ref="BE4:BH4"/>
    <mergeCell ref="BI4:BL4"/>
    <mergeCell ref="BM4:BP4"/>
    <mergeCell ref="DU4:DX4"/>
    <mergeCell ref="DY4:EB4"/>
    <mergeCell ref="E4:H4"/>
    <mergeCell ref="I4:L4"/>
    <mergeCell ref="M4:P4"/>
    <mergeCell ref="Q4:T4"/>
    <mergeCell ref="BQ4:BT4"/>
    <mergeCell ref="BU4:BX4"/>
    <mergeCell ref="I5:L5"/>
    <mergeCell ref="M5:P5"/>
    <mergeCell ref="Q5:T5"/>
    <mergeCell ref="U5:X5"/>
    <mergeCell ref="GK4:GN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GG4:GJ4"/>
    <mergeCell ref="BY4:CB4"/>
    <mergeCell ref="AW5:AZ5"/>
    <mergeCell ref="BA5:BD5"/>
    <mergeCell ref="BE5:BH5"/>
    <mergeCell ref="BI5:BL5"/>
    <mergeCell ref="BM5:BP5"/>
    <mergeCell ref="BQ5:BT5"/>
    <mergeCell ref="Y5:AB5"/>
    <mergeCell ref="AC5:AF5"/>
    <mergeCell ref="AG5:AJ5"/>
    <mergeCell ref="AK5:AN5"/>
    <mergeCell ref="AO5:AR5"/>
    <mergeCell ref="AS5:AV5"/>
    <mergeCell ref="DE5:DH5"/>
    <mergeCell ref="DI5:DL5"/>
    <mergeCell ref="DM5:DP5"/>
    <mergeCell ref="BU5:BX5"/>
    <mergeCell ref="BY5:CB5"/>
    <mergeCell ref="CC5:CF5"/>
    <mergeCell ref="CG5:CJ5"/>
    <mergeCell ref="CK5:CN5"/>
    <mergeCell ref="CO5:CR5"/>
    <mergeCell ref="BU6:BX6"/>
    <mergeCell ref="BY6:CB6"/>
    <mergeCell ref="GK5:GN5"/>
    <mergeCell ref="FM5:FP5"/>
    <mergeCell ref="FQ5:FT5"/>
    <mergeCell ref="FU5:FX5"/>
    <mergeCell ref="FY5:GB5"/>
    <mergeCell ref="GC5:GF5"/>
    <mergeCell ref="GG5:GJ5"/>
    <mergeCell ref="EO5:ER5"/>
    <mergeCell ref="ES5:EV5"/>
    <mergeCell ref="EW5:EZ5"/>
    <mergeCell ref="FA5:FD5"/>
    <mergeCell ref="FE5:FH5"/>
    <mergeCell ref="FI5:FL5"/>
    <mergeCell ref="DQ5:DT5"/>
    <mergeCell ref="DU5:DX5"/>
    <mergeCell ref="DY5:EB5"/>
    <mergeCell ref="EC5:EF5"/>
    <mergeCell ref="EG5:EJ5"/>
    <mergeCell ref="EK5:EN5"/>
    <mergeCell ref="CS5:CV5"/>
    <mergeCell ref="CW5:CZ5"/>
    <mergeCell ref="DA5:DD5"/>
    <mergeCell ref="AW6:AZ6"/>
    <mergeCell ref="BA6:BD6"/>
    <mergeCell ref="BE6:BH6"/>
    <mergeCell ref="BI6:BL6"/>
    <mergeCell ref="BM6:BP6"/>
    <mergeCell ref="BQ6:BT6"/>
    <mergeCell ref="AS6:AV6"/>
    <mergeCell ref="E6:H6"/>
    <mergeCell ref="I6:L6"/>
    <mergeCell ref="M6:P6"/>
    <mergeCell ref="Q6:T6"/>
    <mergeCell ref="U6:X6"/>
    <mergeCell ref="Y6:AB6"/>
    <mergeCell ref="AC6:AF6"/>
    <mergeCell ref="AG6:AJ6"/>
    <mergeCell ref="AK6:AN6"/>
    <mergeCell ref="AO6:AR6"/>
    <mergeCell ref="CS6:CV6"/>
    <mergeCell ref="CW6:CZ6"/>
    <mergeCell ref="DA6:DD6"/>
    <mergeCell ref="DE6:DH6"/>
    <mergeCell ref="DI6:DL6"/>
    <mergeCell ref="DM6:DP6"/>
    <mergeCell ref="CC6:CF6"/>
    <mergeCell ref="CG6:CJ6"/>
    <mergeCell ref="CK6:CN6"/>
    <mergeCell ref="CO6:CR6"/>
    <mergeCell ref="E7:H7"/>
    <mergeCell ref="I7:L7"/>
    <mergeCell ref="M7:P7"/>
    <mergeCell ref="Q7:T7"/>
    <mergeCell ref="U7:X7"/>
    <mergeCell ref="GK6:GN6"/>
    <mergeCell ref="FM6:FP6"/>
    <mergeCell ref="FQ6:FT6"/>
    <mergeCell ref="FU6:FX6"/>
    <mergeCell ref="FY6:GB6"/>
    <mergeCell ref="GC6:GF6"/>
    <mergeCell ref="GG6:GJ6"/>
    <mergeCell ref="EO6:ER6"/>
    <mergeCell ref="ES6:EV6"/>
    <mergeCell ref="EW6:EZ6"/>
    <mergeCell ref="FA6:FD6"/>
    <mergeCell ref="FE6:FH6"/>
    <mergeCell ref="FI6:FL6"/>
    <mergeCell ref="DQ6:DT6"/>
    <mergeCell ref="DU6:DX6"/>
    <mergeCell ref="DY6:EB6"/>
    <mergeCell ref="EC6:EF6"/>
    <mergeCell ref="EG6:EJ6"/>
    <mergeCell ref="EK6:EN6"/>
    <mergeCell ref="AW7:AZ7"/>
    <mergeCell ref="BA7:BD7"/>
    <mergeCell ref="BE7:BH7"/>
    <mergeCell ref="BI7:BL7"/>
    <mergeCell ref="BM7:BP7"/>
    <mergeCell ref="BQ7:BT7"/>
    <mergeCell ref="Y7:AB7"/>
    <mergeCell ref="AC7:AF7"/>
    <mergeCell ref="AG7:AJ7"/>
    <mergeCell ref="AK7:AN7"/>
    <mergeCell ref="AO7:AR7"/>
    <mergeCell ref="AS7:AV7"/>
    <mergeCell ref="DE7:DH7"/>
    <mergeCell ref="DI7:DL7"/>
    <mergeCell ref="DM7:DP7"/>
    <mergeCell ref="BU7:BX7"/>
    <mergeCell ref="BY7:CB7"/>
    <mergeCell ref="CC7:CF7"/>
    <mergeCell ref="CG7:CJ7"/>
    <mergeCell ref="CK7:CN7"/>
    <mergeCell ref="CO7:CR7"/>
    <mergeCell ref="BU8:BX8"/>
    <mergeCell ref="BY8:CB8"/>
    <mergeCell ref="GK7:GN7"/>
    <mergeCell ref="FM7:FP7"/>
    <mergeCell ref="FQ7:FT7"/>
    <mergeCell ref="FU7:FX7"/>
    <mergeCell ref="FY7:GB7"/>
    <mergeCell ref="GC7:GF7"/>
    <mergeCell ref="GG7:GJ7"/>
    <mergeCell ref="EO7:ER7"/>
    <mergeCell ref="ES7:EV7"/>
    <mergeCell ref="EW7:EZ7"/>
    <mergeCell ref="FA7:FD7"/>
    <mergeCell ref="FE7:FH7"/>
    <mergeCell ref="FI7:FL7"/>
    <mergeCell ref="DQ7:DT7"/>
    <mergeCell ref="DU7:DX7"/>
    <mergeCell ref="DY7:EB7"/>
    <mergeCell ref="EC7:EF7"/>
    <mergeCell ref="EG7:EJ7"/>
    <mergeCell ref="EK7:EN7"/>
    <mergeCell ref="CS7:CV7"/>
    <mergeCell ref="CW7:CZ7"/>
    <mergeCell ref="DA7:DD7"/>
    <mergeCell ref="AW8:AZ8"/>
    <mergeCell ref="BA8:BD8"/>
    <mergeCell ref="BE8:BH8"/>
    <mergeCell ref="BI8:BL8"/>
    <mergeCell ref="BM8:BP8"/>
    <mergeCell ref="BQ8:BT8"/>
    <mergeCell ref="AS8:AV8"/>
    <mergeCell ref="E8:H8"/>
    <mergeCell ref="I8:L8"/>
    <mergeCell ref="M8:P8"/>
    <mergeCell ref="Q8:T8"/>
    <mergeCell ref="U8:X8"/>
    <mergeCell ref="Y8:AB8"/>
    <mergeCell ref="AC8:AF8"/>
    <mergeCell ref="AG8:AJ8"/>
    <mergeCell ref="AK8:AN8"/>
    <mergeCell ref="AO8:AR8"/>
    <mergeCell ref="CS8:CV8"/>
    <mergeCell ref="CW8:CZ8"/>
    <mergeCell ref="DA8:DD8"/>
    <mergeCell ref="DE8:DH8"/>
    <mergeCell ref="DI8:DL8"/>
    <mergeCell ref="DM8:DP8"/>
    <mergeCell ref="CC8:CF8"/>
    <mergeCell ref="CG8:CJ8"/>
    <mergeCell ref="CK8:CN8"/>
    <mergeCell ref="CO8:CR8"/>
    <mergeCell ref="E9:H9"/>
    <mergeCell ref="I9:L9"/>
    <mergeCell ref="M9:P9"/>
    <mergeCell ref="Q9:T9"/>
    <mergeCell ref="U9:X9"/>
    <mergeCell ref="GK8:GN8"/>
    <mergeCell ref="FM8:FP8"/>
    <mergeCell ref="FQ8:FT8"/>
    <mergeCell ref="FU8:FX8"/>
    <mergeCell ref="FY8:GB8"/>
    <mergeCell ref="GC8:GF8"/>
    <mergeCell ref="GG8:GJ8"/>
    <mergeCell ref="EO8:ER8"/>
    <mergeCell ref="ES8:EV8"/>
    <mergeCell ref="EW8:EZ8"/>
    <mergeCell ref="FA8:FD8"/>
    <mergeCell ref="FE8:FH8"/>
    <mergeCell ref="FI8:FL8"/>
    <mergeCell ref="DQ8:DT8"/>
    <mergeCell ref="DU8:DX8"/>
    <mergeCell ref="DY8:EB8"/>
    <mergeCell ref="EC8:EF8"/>
    <mergeCell ref="EG8:EJ8"/>
    <mergeCell ref="EK8:EN8"/>
    <mergeCell ref="CO9:CR9"/>
    <mergeCell ref="AW9:AZ9"/>
    <mergeCell ref="BA9:BD9"/>
    <mergeCell ref="BE9:BH9"/>
    <mergeCell ref="BI9:BL9"/>
    <mergeCell ref="BM9:BP9"/>
    <mergeCell ref="BQ9:BT9"/>
    <mergeCell ref="Y9:AB9"/>
    <mergeCell ref="AC9:AF9"/>
    <mergeCell ref="AG9:AJ9"/>
    <mergeCell ref="AK9:AN9"/>
    <mergeCell ref="AO9:AR9"/>
    <mergeCell ref="AS9:AV9"/>
    <mergeCell ref="AG10:AJ10"/>
    <mergeCell ref="AK10:AN10"/>
    <mergeCell ref="AO10:AR10"/>
    <mergeCell ref="EW9:EZ9"/>
    <mergeCell ref="FA9:FD9"/>
    <mergeCell ref="FE9:FH9"/>
    <mergeCell ref="FI9:FL9"/>
    <mergeCell ref="DQ9:DT9"/>
    <mergeCell ref="DU9:DX9"/>
    <mergeCell ref="DY9:EB9"/>
    <mergeCell ref="EC9:EF9"/>
    <mergeCell ref="EG9:EJ9"/>
    <mergeCell ref="EK9:EN9"/>
    <mergeCell ref="CS9:CV9"/>
    <mergeCell ref="CW9:CZ9"/>
    <mergeCell ref="DA9:DD9"/>
    <mergeCell ref="DE9:DH9"/>
    <mergeCell ref="DI9:DL9"/>
    <mergeCell ref="DM9:DP9"/>
    <mergeCell ref="BU9:BX9"/>
    <mergeCell ref="BY9:CB9"/>
    <mergeCell ref="CC9:CF9"/>
    <mergeCell ref="CG9:CJ9"/>
    <mergeCell ref="CK9:CN9"/>
    <mergeCell ref="GK9:GN9"/>
    <mergeCell ref="FM9:FP9"/>
    <mergeCell ref="FQ9:FT9"/>
    <mergeCell ref="FU9:FX9"/>
    <mergeCell ref="FY9:GB9"/>
    <mergeCell ref="GC9:GF9"/>
    <mergeCell ref="GG9:GJ9"/>
    <mergeCell ref="EO9:ER9"/>
    <mergeCell ref="ES9:EV9"/>
    <mergeCell ref="GG10:GJ10"/>
    <mergeCell ref="GK10:GN10"/>
    <mergeCell ref="ES10:EV10"/>
    <mergeCell ref="EW10:EZ10"/>
    <mergeCell ref="FA10:FD10"/>
    <mergeCell ref="FE10:FH10"/>
    <mergeCell ref="FI10:FL10"/>
    <mergeCell ref="FM10:FP10"/>
    <mergeCell ref="C26:D26"/>
    <mergeCell ref="CO10:CR10"/>
    <mergeCell ref="CS10:CV10"/>
    <mergeCell ref="BA10:BD10"/>
    <mergeCell ref="BE10:BH10"/>
    <mergeCell ref="BI10:BL10"/>
    <mergeCell ref="BM10:BP10"/>
    <mergeCell ref="BQ10:BT10"/>
    <mergeCell ref="BU10:BX10"/>
    <mergeCell ref="GC10:GF10"/>
    <mergeCell ref="AS10:AV10"/>
    <mergeCell ref="AW10:AZ10"/>
    <mergeCell ref="I10:L10"/>
    <mergeCell ref="M10:P10"/>
    <mergeCell ref="Q10:T10"/>
    <mergeCell ref="AC10:AF10"/>
    <mergeCell ref="A40:D40"/>
    <mergeCell ref="A42:D42"/>
    <mergeCell ref="A41:D41"/>
    <mergeCell ref="FQ10:FT10"/>
    <mergeCell ref="FU10:FX10"/>
    <mergeCell ref="FY10:GB10"/>
    <mergeCell ref="DU10:DX10"/>
    <mergeCell ref="DY10:EB10"/>
    <mergeCell ref="EC10:EF10"/>
    <mergeCell ref="EG10:EJ10"/>
    <mergeCell ref="EK10:EN10"/>
    <mergeCell ref="EO10:ER10"/>
    <mergeCell ref="CW10:CZ10"/>
    <mergeCell ref="DA10:DD10"/>
    <mergeCell ref="DE10:DH10"/>
    <mergeCell ref="DI10:DL10"/>
    <mergeCell ref="DM10:DP10"/>
    <mergeCell ref="DQ10:DT10"/>
    <mergeCell ref="BY10:CB10"/>
    <mergeCell ref="CC10:CF10"/>
    <mergeCell ref="CG10:CJ10"/>
    <mergeCell ref="U10:X10"/>
    <mergeCell ref="Y10:AB10"/>
    <mergeCell ref="CK10:CN10"/>
    <mergeCell ref="A49:D49"/>
    <mergeCell ref="A50:D50"/>
    <mergeCell ref="A51:D51"/>
    <mergeCell ref="A52:D52"/>
    <mergeCell ref="A53:D53"/>
    <mergeCell ref="A54:D54"/>
    <mergeCell ref="A45:D45"/>
    <mergeCell ref="A43:D43"/>
    <mergeCell ref="A44:D44"/>
    <mergeCell ref="A46:D46"/>
    <mergeCell ref="A47:D47"/>
    <mergeCell ref="A48:D48"/>
    <mergeCell ref="AK1:AN1"/>
    <mergeCell ref="AO1:AR1"/>
    <mergeCell ref="AS1:AV1"/>
    <mergeCell ref="AW1:AZ1"/>
    <mergeCell ref="BA1:BD1"/>
    <mergeCell ref="BE1:BH1"/>
    <mergeCell ref="DQ1:DT1"/>
    <mergeCell ref="DU1:DX1"/>
    <mergeCell ref="DY1:EB1"/>
    <mergeCell ref="BI1:BL1"/>
    <mergeCell ref="BM1:BP1"/>
    <mergeCell ref="BQ1:BT1"/>
    <mergeCell ref="BU1:BX1"/>
    <mergeCell ref="BY1:CB1"/>
    <mergeCell ref="CC1:CF1"/>
    <mergeCell ref="CG1:CJ1"/>
    <mergeCell ref="CK1:CN1"/>
    <mergeCell ref="CO1:CR1"/>
    <mergeCell ref="CS1:CV1"/>
    <mergeCell ref="CW1:CZ1"/>
    <mergeCell ref="DA1:DD1"/>
    <mergeCell ref="DE1:DH1"/>
    <mergeCell ref="DI1:DL1"/>
    <mergeCell ref="DM1:DP1"/>
    <mergeCell ref="FM1:FP1"/>
    <mergeCell ref="FQ1:FT1"/>
    <mergeCell ref="FU1:FX1"/>
    <mergeCell ref="FY1:GB1"/>
    <mergeCell ref="GC1:GF1"/>
    <mergeCell ref="GG1:GJ1"/>
    <mergeCell ref="GK1:GN1"/>
    <mergeCell ref="EC1:EF1"/>
    <mergeCell ref="EG1:EJ1"/>
    <mergeCell ref="EK1:EN1"/>
    <mergeCell ref="EO1:ER1"/>
    <mergeCell ref="ES1:EV1"/>
    <mergeCell ref="EW1:EZ1"/>
    <mergeCell ref="FA1:FD1"/>
    <mergeCell ref="FE1:FH1"/>
    <mergeCell ref="FI1:FL1"/>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zoomScale="80" zoomScaleNormal="80" workbookViewId="0"/>
  </sheetViews>
  <sheetFormatPr baseColWidth="10" defaultRowHeight="14.25" x14ac:dyDescent="0.25"/>
  <cols>
    <col min="1" max="1" width="55" style="1" customWidth="1"/>
    <col min="2" max="2" width="16" style="1" customWidth="1"/>
    <col min="3" max="3" width="21.42578125" style="1" customWidth="1"/>
    <col min="4" max="4" width="33.42578125" style="1" bestFit="1" customWidth="1"/>
    <col min="5" max="5" width="14.42578125" style="1" bestFit="1" customWidth="1"/>
    <col min="6" max="6" width="23.28515625" style="1" customWidth="1"/>
    <col min="7" max="7" width="28.28515625" style="1" customWidth="1"/>
    <col min="8" max="8" width="20.140625" style="6" customWidth="1"/>
    <col min="9" max="9" width="27.85546875" style="1" bestFit="1" customWidth="1"/>
    <col min="10" max="10" width="20" style="1" customWidth="1"/>
    <col min="11" max="11" width="23.140625" style="1" customWidth="1"/>
    <col min="12" max="12" width="15.5703125" style="1" customWidth="1"/>
    <col min="13" max="13" width="23.85546875" style="1" bestFit="1" customWidth="1"/>
    <col min="14" max="14" width="21.28515625" style="1" bestFit="1" customWidth="1"/>
    <col min="15" max="16" width="22.7109375" style="1" customWidth="1"/>
    <col min="17" max="17" width="18.7109375" style="1" customWidth="1"/>
    <col min="18" max="18" width="33.5703125" style="1" customWidth="1"/>
    <col min="19" max="19" width="19" style="1" customWidth="1"/>
    <col min="20" max="20" width="14.7109375" style="1" customWidth="1"/>
    <col min="21" max="16384" width="11.42578125" style="1"/>
  </cols>
  <sheetData>
    <row r="1" spans="1:20" x14ac:dyDescent="0.25">
      <c r="A1" s="43" t="s">
        <v>11</v>
      </c>
      <c r="B1" s="43"/>
      <c r="C1" s="43"/>
      <c r="D1" s="43"/>
      <c r="E1" s="18"/>
    </row>
    <row r="2" spans="1:20" x14ac:dyDescent="0.25">
      <c r="A2" s="43" t="s">
        <v>1</v>
      </c>
      <c r="B2" s="43"/>
      <c r="C2" s="43"/>
      <c r="D2" s="43"/>
      <c r="E2" s="18"/>
    </row>
    <row r="3" spans="1:20" x14ac:dyDescent="0.25">
      <c r="A3" s="43" t="s">
        <v>76</v>
      </c>
      <c r="B3" s="43"/>
      <c r="C3" s="43"/>
      <c r="D3" s="43"/>
      <c r="E3" s="18"/>
      <c r="F3" s="6"/>
      <c r="G3" s="6"/>
    </row>
    <row r="4" spans="1:20" x14ac:dyDescent="0.25">
      <c r="A4" s="43" t="s">
        <v>2</v>
      </c>
      <c r="B4" s="43"/>
      <c r="C4" s="43"/>
      <c r="D4" s="43"/>
      <c r="E4" s="18"/>
    </row>
    <row r="5" spans="1:20" x14ac:dyDescent="0.25">
      <c r="A5" s="43" t="s">
        <v>3</v>
      </c>
      <c r="B5" s="43"/>
      <c r="C5" s="43"/>
      <c r="D5" s="43"/>
      <c r="E5" s="18"/>
    </row>
    <row r="6" spans="1:20" x14ac:dyDescent="0.25">
      <c r="A6" s="43" t="str">
        <f>RESUMEN!A6</f>
        <v>INFORMACIÓN ACTUALIZADA AL 31/12/2021</v>
      </c>
      <c r="B6" s="43"/>
      <c r="C6" s="43"/>
      <c r="D6" s="43"/>
      <c r="E6" s="18"/>
    </row>
    <row r="7" spans="1:20" x14ac:dyDescent="0.25">
      <c r="A7" s="43" t="str">
        <f>RESUMEN!A7</f>
        <v>FECHA DE PUBLICACIÓN: 21/01/2022</v>
      </c>
      <c r="B7" s="43"/>
      <c r="C7" s="43"/>
      <c r="D7" s="43"/>
      <c r="E7" s="18"/>
    </row>
    <row r="8" spans="1:20" x14ac:dyDescent="0.25">
      <c r="A8" s="43" t="s">
        <v>4</v>
      </c>
      <c r="B8" s="43"/>
      <c r="C8" s="43"/>
      <c r="D8" s="43"/>
      <c r="E8" s="18"/>
    </row>
    <row r="9" spans="1:20" x14ac:dyDescent="0.25">
      <c r="A9" s="43" t="str">
        <f>RESUMEN!A9</f>
        <v>PERIODO REPORTADO: 15-JULIO DE 2021 AL 31-DICIEMBRE DE 2021</v>
      </c>
      <c r="B9" s="43"/>
      <c r="C9" s="43"/>
      <c r="D9" s="43"/>
      <c r="E9" s="18"/>
    </row>
    <row r="10" spans="1:20" x14ac:dyDescent="0.25">
      <c r="A10" s="43" t="s">
        <v>92</v>
      </c>
      <c r="B10" s="43"/>
      <c r="C10" s="43"/>
      <c r="D10" s="43"/>
      <c r="E10" s="6"/>
      <c r="F10" s="6"/>
      <c r="G10" s="6"/>
      <c r="I10" s="6"/>
      <c r="J10" s="6"/>
      <c r="K10" s="6"/>
      <c r="L10" s="6"/>
      <c r="M10" s="6"/>
      <c r="N10" s="6"/>
      <c r="O10" s="6"/>
      <c r="P10" s="6"/>
      <c r="Q10" s="6"/>
    </row>
    <row r="11" spans="1:20" x14ac:dyDescent="0.25">
      <c r="I11" s="6"/>
    </row>
    <row r="12" spans="1:20" ht="15" x14ac:dyDescent="0.25">
      <c r="A12" s="60" t="s">
        <v>12</v>
      </c>
      <c r="B12" s="61"/>
      <c r="C12" s="61"/>
      <c r="D12" s="61"/>
      <c r="E12" s="62"/>
      <c r="F12" s="68" t="s">
        <v>13</v>
      </c>
      <c r="G12" s="69"/>
      <c r="H12" s="70"/>
      <c r="I12" s="61" t="s">
        <v>14</v>
      </c>
      <c r="J12" s="61"/>
      <c r="K12" s="61"/>
      <c r="L12" s="61"/>
      <c r="M12" s="61"/>
      <c r="N12" s="62"/>
      <c r="O12" s="63" t="s">
        <v>15</v>
      </c>
      <c r="P12" s="64"/>
      <c r="Q12" s="65" t="s">
        <v>16</v>
      </c>
      <c r="R12" s="66"/>
      <c r="S12" s="66"/>
      <c r="T12" s="67"/>
    </row>
    <row r="13" spans="1:20" ht="75" x14ac:dyDescent="0.25">
      <c r="A13" s="14" t="s">
        <v>17</v>
      </c>
      <c r="B13" s="14" t="s">
        <v>7</v>
      </c>
      <c r="C13" s="14" t="s">
        <v>18</v>
      </c>
      <c r="D13" s="14" t="s">
        <v>19</v>
      </c>
      <c r="E13" s="14" t="s">
        <v>20</v>
      </c>
      <c r="F13" s="15" t="s">
        <v>21</v>
      </c>
      <c r="G13" s="15" t="s">
        <v>22</v>
      </c>
      <c r="H13" s="21" t="s">
        <v>23</v>
      </c>
      <c r="I13" s="19" t="s">
        <v>24</v>
      </c>
      <c r="J13" s="19" t="s">
        <v>25</v>
      </c>
      <c r="K13" s="19" t="s">
        <v>26</v>
      </c>
      <c r="L13" s="19" t="s">
        <v>27</v>
      </c>
      <c r="M13" s="19" t="s">
        <v>28</v>
      </c>
      <c r="N13" s="19" t="s">
        <v>29</v>
      </c>
      <c r="O13" s="16" t="s">
        <v>30</v>
      </c>
      <c r="P13" s="16" t="s">
        <v>31</v>
      </c>
      <c r="Q13" s="28" t="s">
        <v>32</v>
      </c>
      <c r="R13" s="29" t="s">
        <v>33</v>
      </c>
      <c r="S13" s="28" t="s">
        <v>93</v>
      </c>
      <c r="T13" s="28" t="s">
        <v>34</v>
      </c>
    </row>
    <row r="14" spans="1:20" s="26" customFormat="1" x14ac:dyDescent="0.25">
      <c r="A14" s="23" t="s">
        <v>70</v>
      </c>
      <c r="B14" s="24" t="s">
        <v>38</v>
      </c>
      <c r="C14" s="22" t="s">
        <v>101</v>
      </c>
      <c r="D14" s="22" t="s">
        <v>102</v>
      </c>
      <c r="E14" s="22" t="s">
        <v>14</v>
      </c>
      <c r="F14" s="25">
        <v>24000</v>
      </c>
      <c r="G14" s="20">
        <v>24000</v>
      </c>
      <c r="H14" s="20">
        <f>RESUMEN!C29</f>
        <v>4400000</v>
      </c>
      <c r="I14" s="25">
        <v>24000</v>
      </c>
      <c r="J14" s="22" t="s">
        <v>71</v>
      </c>
      <c r="K14" s="22" t="s">
        <v>183</v>
      </c>
      <c r="L14" s="22" t="s">
        <v>184</v>
      </c>
      <c r="M14" s="22" t="s">
        <v>224</v>
      </c>
      <c r="N14" s="25">
        <v>24000</v>
      </c>
      <c r="O14" s="20"/>
      <c r="P14" s="33">
        <f>IF(J14="RECHAZADA","",IF(AND(J14="ACEPTADA",O14&lt;&gt;""),I14-O14,I14))</f>
        <v>24000</v>
      </c>
      <c r="Q14" s="20">
        <v>24000</v>
      </c>
      <c r="R14" s="24" t="s">
        <v>280</v>
      </c>
      <c r="S14" s="24" t="s">
        <v>284</v>
      </c>
      <c r="T14" s="24" t="s">
        <v>81</v>
      </c>
    </row>
    <row r="15" spans="1:20" s="26" customFormat="1" x14ac:dyDescent="0.25">
      <c r="A15" s="23" t="s">
        <v>70</v>
      </c>
      <c r="B15" s="24" t="s">
        <v>38</v>
      </c>
      <c r="C15" s="22"/>
      <c r="D15" s="22"/>
      <c r="E15" s="22"/>
      <c r="F15" s="25"/>
      <c r="G15" s="20"/>
      <c r="H15" s="20"/>
      <c r="I15" s="25"/>
      <c r="J15" s="22"/>
      <c r="K15" s="22"/>
      <c r="L15" s="22"/>
      <c r="M15" s="22" t="s">
        <v>225</v>
      </c>
      <c r="N15" s="25">
        <v>24000</v>
      </c>
      <c r="O15" s="20">
        <v>24000</v>
      </c>
      <c r="P15" s="20">
        <f t="shared" ref="P15:P19" si="0">P14-O15</f>
        <v>0</v>
      </c>
      <c r="Q15" s="20" t="s">
        <v>73</v>
      </c>
      <c r="R15" s="24" t="s">
        <v>73</v>
      </c>
      <c r="S15" s="24" t="s">
        <v>73</v>
      </c>
      <c r="T15" s="24"/>
    </row>
    <row r="16" spans="1:20" s="26" customFormat="1" x14ac:dyDescent="0.25">
      <c r="A16" s="23" t="s">
        <v>97</v>
      </c>
      <c r="B16" s="24" t="s">
        <v>38</v>
      </c>
      <c r="C16" s="22" t="s">
        <v>103</v>
      </c>
      <c r="D16" s="22" t="s">
        <v>104</v>
      </c>
      <c r="E16" s="22" t="s">
        <v>14</v>
      </c>
      <c r="F16" s="25">
        <v>21000</v>
      </c>
      <c r="G16" s="20">
        <v>21000</v>
      </c>
      <c r="H16" s="20">
        <f>IF(J15="ACEPTADA",H15-I15,H15)</f>
        <v>0</v>
      </c>
      <c r="I16" s="25">
        <v>21000</v>
      </c>
      <c r="J16" s="22" t="s">
        <v>71</v>
      </c>
      <c r="K16" s="22" t="s">
        <v>185</v>
      </c>
      <c r="L16" s="22" t="s">
        <v>184</v>
      </c>
      <c r="M16" s="22" t="s">
        <v>226</v>
      </c>
      <c r="N16" s="25">
        <v>21000</v>
      </c>
      <c r="O16" s="20"/>
      <c r="P16" s="33">
        <f>IF(J16="RECHAZADA","",IF(AND(J16="ACEPTADA",O16&lt;&gt;""),I16-O16,I16))</f>
        <v>21000</v>
      </c>
      <c r="Q16" s="20">
        <v>21000</v>
      </c>
      <c r="R16" s="24" t="s">
        <v>281</v>
      </c>
      <c r="S16" s="24" t="s">
        <v>285</v>
      </c>
      <c r="T16" s="24" t="s">
        <v>81</v>
      </c>
    </row>
    <row r="17" spans="1:20" s="26" customFormat="1" x14ac:dyDescent="0.25">
      <c r="A17" s="23" t="s">
        <v>97</v>
      </c>
      <c r="B17" s="24" t="s">
        <v>38</v>
      </c>
      <c r="C17" s="22"/>
      <c r="D17" s="22"/>
      <c r="E17" s="22"/>
      <c r="F17" s="25"/>
      <c r="G17" s="20"/>
      <c r="H17" s="20"/>
      <c r="I17" s="25"/>
      <c r="J17" s="22"/>
      <c r="K17" s="22"/>
      <c r="L17" s="22"/>
      <c r="M17" s="22" t="s">
        <v>227</v>
      </c>
      <c r="N17" s="25">
        <v>21000</v>
      </c>
      <c r="O17" s="20">
        <v>21000</v>
      </c>
      <c r="P17" s="20">
        <f t="shared" si="0"/>
        <v>0</v>
      </c>
      <c r="Q17" s="20" t="s">
        <v>73</v>
      </c>
      <c r="R17" s="24" t="s">
        <v>73</v>
      </c>
      <c r="S17" s="24" t="s">
        <v>73</v>
      </c>
      <c r="T17" s="24"/>
    </row>
    <row r="18" spans="1:20" s="26" customFormat="1" x14ac:dyDescent="0.25">
      <c r="A18" s="23" t="s">
        <v>39</v>
      </c>
      <c r="B18" s="24" t="s">
        <v>38</v>
      </c>
      <c r="C18" s="22" t="s">
        <v>105</v>
      </c>
      <c r="D18" s="22" t="s">
        <v>106</v>
      </c>
      <c r="E18" s="22" t="s">
        <v>14</v>
      </c>
      <c r="F18" s="25">
        <v>25000</v>
      </c>
      <c r="G18" s="20">
        <v>25000</v>
      </c>
      <c r="H18" s="20">
        <f>IF(J17="ACEPTADA",H17-I17,H17)</f>
        <v>0</v>
      </c>
      <c r="I18" s="25">
        <v>25000</v>
      </c>
      <c r="J18" s="22" t="s">
        <v>71</v>
      </c>
      <c r="K18" s="22" t="s">
        <v>186</v>
      </c>
      <c r="L18" s="22" t="s">
        <v>184</v>
      </c>
      <c r="M18" s="22" t="s">
        <v>228</v>
      </c>
      <c r="N18" s="25">
        <v>25000</v>
      </c>
      <c r="O18" s="20"/>
      <c r="P18" s="33">
        <f>IF(J18="RECHAZADA","",IF(AND(J18="ACEPTADA",O18&lt;&gt;""),I18-O18,I18))</f>
        <v>25000</v>
      </c>
      <c r="Q18" s="27">
        <v>25000</v>
      </c>
      <c r="R18" s="35" t="s">
        <v>282</v>
      </c>
      <c r="S18" s="24" t="s">
        <v>284</v>
      </c>
      <c r="T18" s="24" t="s">
        <v>81</v>
      </c>
    </row>
    <row r="19" spans="1:20" s="26" customFormat="1" x14ac:dyDescent="0.25">
      <c r="A19" s="23" t="s">
        <v>39</v>
      </c>
      <c r="B19" s="24" t="s">
        <v>38</v>
      </c>
      <c r="C19" s="22"/>
      <c r="D19" s="22"/>
      <c r="E19" s="22"/>
      <c r="F19" s="25"/>
      <c r="G19" s="20"/>
      <c r="H19" s="20"/>
      <c r="I19" s="25"/>
      <c r="J19" s="22"/>
      <c r="K19" s="22"/>
      <c r="L19" s="22"/>
      <c r="M19" s="22" t="s">
        <v>229</v>
      </c>
      <c r="N19" s="25">
        <v>25000</v>
      </c>
      <c r="O19" s="20">
        <v>25000</v>
      </c>
      <c r="P19" s="20">
        <f t="shared" si="0"/>
        <v>0</v>
      </c>
      <c r="Q19" s="27" t="s">
        <v>73</v>
      </c>
      <c r="R19" s="35" t="s">
        <v>73</v>
      </c>
      <c r="S19" s="24" t="s">
        <v>73</v>
      </c>
      <c r="T19" s="24"/>
    </row>
    <row r="20" spans="1:20" s="26" customFormat="1" x14ac:dyDescent="0.25">
      <c r="A20" s="23" t="s">
        <v>41</v>
      </c>
      <c r="B20" s="24" t="s">
        <v>38</v>
      </c>
      <c r="C20" s="22" t="s">
        <v>107</v>
      </c>
      <c r="D20" s="22" t="s">
        <v>108</v>
      </c>
      <c r="E20" s="22" t="s">
        <v>14</v>
      </c>
      <c r="F20" s="25">
        <v>1750</v>
      </c>
      <c r="G20" s="20">
        <v>1750</v>
      </c>
      <c r="H20" s="20">
        <f t="shared" ref="H20:H33" si="1">IF(J19="ACEPTADA",H19-I19,H19)</f>
        <v>0</v>
      </c>
      <c r="I20" s="25">
        <v>1750</v>
      </c>
      <c r="J20" s="22" t="s">
        <v>71</v>
      </c>
      <c r="K20" s="22" t="s">
        <v>187</v>
      </c>
      <c r="L20" s="22" t="s">
        <v>184</v>
      </c>
      <c r="M20" s="22" t="s">
        <v>234</v>
      </c>
      <c r="N20" s="25">
        <v>1750</v>
      </c>
      <c r="O20" s="20"/>
      <c r="P20" s="33">
        <f t="shared" ref="P20:P33" si="2">IF(J20="RECHAZADA","",IF(AND(J20="ACEPTADA",O20&lt;&gt;""),I20-O20,I20))</f>
        <v>1750</v>
      </c>
      <c r="Q20" s="27" t="s">
        <v>73</v>
      </c>
      <c r="R20" s="35" t="s">
        <v>73</v>
      </c>
      <c r="S20" s="24" t="s">
        <v>73</v>
      </c>
      <c r="T20" s="24"/>
    </row>
    <row r="21" spans="1:20" s="26" customFormat="1" x14ac:dyDescent="0.25">
      <c r="A21" s="23"/>
      <c r="B21" s="24" t="s">
        <v>38</v>
      </c>
      <c r="C21" s="22" t="s">
        <v>109</v>
      </c>
      <c r="D21" s="22" t="s">
        <v>110</v>
      </c>
      <c r="E21" s="22" t="s">
        <v>42</v>
      </c>
      <c r="F21" s="25">
        <v>21000</v>
      </c>
      <c r="G21" s="20"/>
      <c r="H21" s="20">
        <f t="shared" si="1"/>
        <v>-1750</v>
      </c>
      <c r="I21" s="25"/>
      <c r="J21" s="22" t="s">
        <v>72</v>
      </c>
      <c r="K21" s="22" t="s">
        <v>188</v>
      </c>
      <c r="L21" s="22" t="s">
        <v>73</v>
      </c>
      <c r="M21" s="22" t="s">
        <v>73</v>
      </c>
      <c r="N21" s="25" t="s">
        <v>73</v>
      </c>
      <c r="O21" s="20"/>
      <c r="P21" s="33" t="str">
        <f t="shared" si="2"/>
        <v/>
      </c>
      <c r="Q21" s="20" t="s">
        <v>73</v>
      </c>
      <c r="R21" s="24" t="s">
        <v>73</v>
      </c>
      <c r="S21" s="24" t="s">
        <v>73</v>
      </c>
      <c r="T21" s="24"/>
    </row>
    <row r="22" spans="1:20" s="26" customFormat="1" x14ac:dyDescent="0.25">
      <c r="A22" s="23" t="s">
        <v>70</v>
      </c>
      <c r="B22" s="24" t="s">
        <v>38</v>
      </c>
      <c r="C22" s="22" t="s">
        <v>111</v>
      </c>
      <c r="D22" s="22" t="s">
        <v>112</v>
      </c>
      <c r="E22" s="22" t="s">
        <v>42</v>
      </c>
      <c r="F22" s="25">
        <v>48000</v>
      </c>
      <c r="G22" s="20">
        <v>48000</v>
      </c>
      <c r="H22" s="20">
        <f t="shared" si="1"/>
        <v>-1750</v>
      </c>
      <c r="I22" s="25">
        <v>48000</v>
      </c>
      <c r="J22" s="22" t="s">
        <v>71</v>
      </c>
      <c r="K22" s="22" t="s">
        <v>189</v>
      </c>
      <c r="L22" s="22" t="s">
        <v>184</v>
      </c>
      <c r="M22" s="22" t="s">
        <v>230</v>
      </c>
      <c r="N22" s="25">
        <v>48000</v>
      </c>
      <c r="O22" s="20">
        <v>48000</v>
      </c>
      <c r="P22" s="33">
        <f t="shared" si="2"/>
        <v>0</v>
      </c>
      <c r="Q22" s="20" t="s">
        <v>73</v>
      </c>
      <c r="R22" s="24" t="s">
        <v>73</v>
      </c>
      <c r="S22" s="24" t="s">
        <v>73</v>
      </c>
      <c r="T22" s="24"/>
    </row>
    <row r="23" spans="1:20" s="26" customFormat="1" x14ac:dyDescent="0.25">
      <c r="A23" s="23" t="s">
        <v>96</v>
      </c>
      <c r="B23" s="24" t="s">
        <v>38</v>
      </c>
      <c r="C23" s="22" t="s">
        <v>113</v>
      </c>
      <c r="D23" s="22" t="s">
        <v>114</v>
      </c>
      <c r="E23" s="22" t="s">
        <v>14</v>
      </c>
      <c r="F23" s="25">
        <v>25000</v>
      </c>
      <c r="G23" s="20">
        <v>25000</v>
      </c>
      <c r="H23" s="20">
        <f t="shared" si="1"/>
        <v>-49750</v>
      </c>
      <c r="I23" s="25">
        <v>25000</v>
      </c>
      <c r="J23" s="22" t="s">
        <v>71</v>
      </c>
      <c r="K23" s="22" t="s">
        <v>190</v>
      </c>
      <c r="L23" s="22" t="s">
        <v>184</v>
      </c>
      <c r="M23" s="22" t="s">
        <v>231</v>
      </c>
      <c r="N23" s="25">
        <v>25000</v>
      </c>
      <c r="O23" s="20">
        <v>25000</v>
      </c>
      <c r="P23" s="33">
        <f t="shared" si="2"/>
        <v>0</v>
      </c>
      <c r="Q23" s="20" t="s">
        <v>73</v>
      </c>
      <c r="R23" s="24" t="s">
        <v>73</v>
      </c>
      <c r="S23" s="24" t="s">
        <v>73</v>
      </c>
      <c r="T23" s="24"/>
    </row>
    <row r="24" spans="1:20" s="26" customFormat="1" x14ac:dyDescent="0.25">
      <c r="A24" s="23"/>
      <c r="B24" s="24" t="s">
        <v>38</v>
      </c>
      <c r="C24" s="22" t="s">
        <v>115</v>
      </c>
      <c r="D24" s="22" t="s">
        <v>116</v>
      </c>
      <c r="E24" s="22" t="s">
        <v>14</v>
      </c>
      <c r="F24" s="25">
        <v>25000</v>
      </c>
      <c r="G24" s="20"/>
      <c r="H24" s="20">
        <f t="shared" si="1"/>
        <v>-74750</v>
      </c>
      <c r="I24" s="25"/>
      <c r="J24" s="22" t="s">
        <v>72</v>
      </c>
      <c r="K24" s="22" t="s">
        <v>191</v>
      </c>
      <c r="L24" s="22" t="s">
        <v>73</v>
      </c>
      <c r="M24" s="22" t="s">
        <v>73</v>
      </c>
      <c r="N24" s="25" t="s">
        <v>73</v>
      </c>
      <c r="O24" s="20"/>
      <c r="P24" s="33" t="str">
        <f t="shared" si="2"/>
        <v/>
      </c>
      <c r="Q24" s="20" t="s">
        <v>73</v>
      </c>
      <c r="R24" s="24" t="s">
        <v>73</v>
      </c>
      <c r="S24" s="24" t="s">
        <v>73</v>
      </c>
      <c r="T24" s="24"/>
    </row>
    <row r="25" spans="1:20" s="26" customFormat="1" x14ac:dyDescent="0.25">
      <c r="A25" s="23" t="s">
        <v>35</v>
      </c>
      <c r="B25" s="24" t="s">
        <v>38</v>
      </c>
      <c r="C25" s="22" t="s">
        <v>117</v>
      </c>
      <c r="D25" s="22" t="s">
        <v>118</v>
      </c>
      <c r="E25" s="22" t="s">
        <v>14</v>
      </c>
      <c r="F25" s="25">
        <v>100000</v>
      </c>
      <c r="G25" s="20">
        <v>100000</v>
      </c>
      <c r="H25" s="20">
        <f t="shared" si="1"/>
        <v>-74750</v>
      </c>
      <c r="I25" s="25">
        <v>100000</v>
      </c>
      <c r="J25" s="22" t="s">
        <v>71</v>
      </c>
      <c r="K25" s="22" t="s">
        <v>192</v>
      </c>
      <c r="L25" s="22" t="s">
        <v>184</v>
      </c>
      <c r="M25" s="22" t="s">
        <v>232</v>
      </c>
      <c r="N25" s="25">
        <v>100000</v>
      </c>
      <c r="O25" s="20">
        <v>99980.47</v>
      </c>
      <c r="P25" s="33">
        <f t="shared" si="2"/>
        <v>19.529999999998836</v>
      </c>
      <c r="Q25" s="20" t="s">
        <v>73</v>
      </c>
      <c r="R25" s="24" t="s">
        <v>73</v>
      </c>
      <c r="S25" s="24" t="s">
        <v>73</v>
      </c>
      <c r="T25" s="24"/>
    </row>
    <row r="26" spans="1:20" s="26" customFormat="1" x14ac:dyDescent="0.25">
      <c r="A26" s="23" t="s">
        <v>41</v>
      </c>
      <c r="B26" s="24" t="s">
        <v>38</v>
      </c>
      <c r="C26" s="22" t="s">
        <v>119</v>
      </c>
      <c r="D26" s="22" t="s">
        <v>120</v>
      </c>
      <c r="E26" s="22" t="s">
        <v>42</v>
      </c>
      <c r="F26" s="25">
        <v>2000</v>
      </c>
      <c r="G26" s="20">
        <v>2000</v>
      </c>
      <c r="H26" s="20">
        <f t="shared" si="1"/>
        <v>-174750</v>
      </c>
      <c r="I26" s="25">
        <v>2000</v>
      </c>
      <c r="J26" s="22" t="s">
        <v>71</v>
      </c>
      <c r="K26" s="22" t="s">
        <v>193</v>
      </c>
      <c r="L26" s="22" t="s">
        <v>184</v>
      </c>
      <c r="M26" s="22" t="s">
        <v>233</v>
      </c>
      <c r="N26" s="25">
        <v>2000</v>
      </c>
      <c r="O26" s="20">
        <v>2000</v>
      </c>
      <c r="P26" s="33">
        <f t="shared" si="2"/>
        <v>0</v>
      </c>
      <c r="Q26" s="20" t="s">
        <v>73</v>
      </c>
      <c r="R26" s="24" t="s">
        <v>73</v>
      </c>
      <c r="S26" s="24" t="s">
        <v>73</v>
      </c>
      <c r="T26" s="24"/>
    </row>
    <row r="27" spans="1:20" s="26" customFormat="1" x14ac:dyDescent="0.25">
      <c r="A27" s="23" t="s">
        <v>70</v>
      </c>
      <c r="B27" s="24" t="s">
        <v>38</v>
      </c>
      <c r="C27" s="22" t="s">
        <v>121</v>
      </c>
      <c r="D27" s="22" t="s">
        <v>122</v>
      </c>
      <c r="E27" s="22" t="s">
        <v>42</v>
      </c>
      <c r="F27" s="25">
        <v>24000</v>
      </c>
      <c r="G27" s="20">
        <v>24000</v>
      </c>
      <c r="H27" s="20">
        <f t="shared" si="1"/>
        <v>-176750</v>
      </c>
      <c r="I27" s="25">
        <v>24000</v>
      </c>
      <c r="J27" s="22" t="s">
        <v>71</v>
      </c>
      <c r="K27" s="22" t="s">
        <v>194</v>
      </c>
      <c r="L27" s="22" t="s">
        <v>184</v>
      </c>
      <c r="M27" s="22" t="s">
        <v>235</v>
      </c>
      <c r="N27" s="25">
        <v>24000</v>
      </c>
      <c r="O27" s="20">
        <v>24000</v>
      </c>
      <c r="P27" s="33">
        <f t="shared" si="2"/>
        <v>0</v>
      </c>
      <c r="Q27" s="20" t="s">
        <v>73</v>
      </c>
      <c r="R27" s="24" t="s">
        <v>73</v>
      </c>
      <c r="S27" s="24" t="s">
        <v>73</v>
      </c>
      <c r="T27" s="24"/>
    </row>
    <row r="28" spans="1:20" s="26" customFormat="1" x14ac:dyDescent="0.25">
      <c r="A28" s="23"/>
      <c r="B28" s="24" t="s">
        <v>38</v>
      </c>
      <c r="C28" s="22" t="s">
        <v>123</v>
      </c>
      <c r="D28" s="22" t="s">
        <v>124</v>
      </c>
      <c r="E28" s="22" t="s">
        <v>14</v>
      </c>
      <c r="F28" s="25">
        <v>25000</v>
      </c>
      <c r="G28" s="20"/>
      <c r="H28" s="20">
        <f t="shared" si="1"/>
        <v>-200750</v>
      </c>
      <c r="I28" s="25"/>
      <c r="J28" s="22" t="s">
        <v>72</v>
      </c>
      <c r="K28" s="22" t="s">
        <v>195</v>
      </c>
      <c r="L28" s="22" t="s">
        <v>73</v>
      </c>
      <c r="M28" s="22" t="s">
        <v>73</v>
      </c>
      <c r="N28" s="25" t="s">
        <v>73</v>
      </c>
      <c r="O28" s="20"/>
      <c r="P28" s="33" t="str">
        <f t="shared" si="2"/>
        <v/>
      </c>
      <c r="Q28" s="20" t="s">
        <v>73</v>
      </c>
      <c r="R28" s="24" t="s">
        <v>73</v>
      </c>
      <c r="S28" s="24" t="s">
        <v>73</v>
      </c>
      <c r="T28" s="24"/>
    </row>
    <row r="29" spans="1:20" s="26" customFormat="1" x14ac:dyDescent="0.25">
      <c r="A29" s="23" t="s">
        <v>182</v>
      </c>
      <c r="B29" s="24" t="s">
        <v>38</v>
      </c>
      <c r="C29" s="22" t="s">
        <v>125</v>
      </c>
      <c r="D29" s="22" t="s">
        <v>126</v>
      </c>
      <c r="E29" s="22" t="s">
        <v>14</v>
      </c>
      <c r="F29" s="25">
        <v>24000</v>
      </c>
      <c r="G29" s="20">
        <v>24000</v>
      </c>
      <c r="H29" s="20">
        <f t="shared" si="1"/>
        <v>-200750</v>
      </c>
      <c r="I29" s="25">
        <v>24000</v>
      </c>
      <c r="J29" s="22" t="s">
        <v>71</v>
      </c>
      <c r="K29" s="22" t="s">
        <v>196</v>
      </c>
      <c r="L29" s="22" t="s">
        <v>184</v>
      </c>
      <c r="M29" s="22" t="s">
        <v>236</v>
      </c>
      <c r="N29" s="25">
        <v>24000</v>
      </c>
      <c r="O29" s="20">
        <v>24000</v>
      </c>
      <c r="P29" s="33">
        <f t="shared" si="2"/>
        <v>0</v>
      </c>
      <c r="Q29" s="20" t="s">
        <v>73</v>
      </c>
      <c r="R29" s="24" t="s">
        <v>73</v>
      </c>
      <c r="S29" s="24" t="s">
        <v>73</v>
      </c>
      <c r="T29" s="24"/>
    </row>
    <row r="30" spans="1:20" s="26" customFormat="1" x14ac:dyDescent="0.25">
      <c r="A30" s="23" t="s">
        <v>181</v>
      </c>
      <c r="B30" s="24" t="s">
        <v>38</v>
      </c>
      <c r="C30" s="22" t="s">
        <v>127</v>
      </c>
      <c r="D30" s="22" t="s">
        <v>128</v>
      </c>
      <c r="E30" s="22" t="s">
        <v>14</v>
      </c>
      <c r="F30" s="25">
        <v>25000</v>
      </c>
      <c r="G30" s="20">
        <v>25000</v>
      </c>
      <c r="H30" s="20">
        <f t="shared" si="1"/>
        <v>-224750</v>
      </c>
      <c r="I30" s="25">
        <v>25000</v>
      </c>
      <c r="J30" s="22" t="s">
        <v>71</v>
      </c>
      <c r="K30" s="22" t="s">
        <v>197</v>
      </c>
      <c r="L30" s="22" t="s">
        <v>184</v>
      </c>
      <c r="M30" s="22" t="s">
        <v>237</v>
      </c>
      <c r="N30" s="25">
        <v>7500</v>
      </c>
      <c r="O30" s="20">
        <v>7500</v>
      </c>
      <c r="P30" s="33">
        <f t="shared" si="2"/>
        <v>17500</v>
      </c>
      <c r="Q30" s="20" t="s">
        <v>73</v>
      </c>
      <c r="R30" s="24" t="s">
        <v>73</v>
      </c>
      <c r="S30" s="24" t="s">
        <v>73</v>
      </c>
      <c r="T30" s="24"/>
    </row>
    <row r="31" spans="1:20" s="26" customFormat="1" x14ac:dyDescent="0.25">
      <c r="A31" s="23" t="s">
        <v>181</v>
      </c>
      <c r="B31" s="24" t="s">
        <v>38</v>
      </c>
      <c r="C31" s="22" t="s">
        <v>127</v>
      </c>
      <c r="D31" s="22" t="s">
        <v>128</v>
      </c>
      <c r="E31" s="22" t="s">
        <v>14</v>
      </c>
      <c r="F31" s="25">
        <v>25000</v>
      </c>
      <c r="G31" s="20">
        <v>25000</v>
      </c>
      <c r="H31" s="20">
        <f t="shared" si="1"/>
        <v>-249750</v>
      </c>
      <c r="I31" s="25">
        <v>25000</v>
      </c>
      <c r="J31" s="22" t="s">
        <v>71</v>
      </c>
      <c r="K31" s="22" t="s">
        <v>197</v>
      </c>
      <c r="L31" s="22" t="s">
        <v>184</v>
      </c>
      <c r="M31" s="22" t="s">
        <v>238</v>
      </c>
      <c r="N31" s="25">
        <v>17500</v>
      </c>
      <c r="O31" s="20">
        <v>17500</v>
      </c>
      <c r="P31" s="33">
        <f t="shared" si="2"/>
        <v>7500</v>
      </c>
      <c r="Q31" s="27" t="s">
        <v>73</v>
      </c>
      <c r="R31" s="35" t="s">
        <v>73</v>
      </c>
      <c r="S31" s="24" t="s">
        <v>73</v>
      </c>
      <c r="T31" s="24"/>
    </row>
    <row r="32" spans="1:20" s="26" customFormat="1" x14ac:dyDescent="0.25">
      <c r="A32" s="23" t="s">
        <v>41</v>
      </c>
      <c r="B32" s="24" t="s">
        <v>38</v>
      </c>
      <c r="C32" s="22" t="s">
        <v>129</v>
      </c>
      <c r="D32" s="22" t="s">
        <v>130</v>
      </c>
      <c r="E32" s="22" t="s">
        <v>42</v>
      </c>
      <c r="F32" s="25">
        <v>3150</v>
      </c>
      <c r="G32" s="20">
        <v>3150</v>
      </c>
      <c r="H32" s="20">
        <f t="shared" si="1"/>
        <v>-274750</v>
      </c>
      <c r="I32" s="25">
        <v>3150</v>
      </c>
      <c r="J32" s="22" t="s">
        <v>71</v>
      </c>
      <c r="K32" s="22" t="s">
        <v>198</v>
      </c>
      <c r="L32" s="22" t="s">
        <v>184</v>
      </c>
      <c r="M32" s="22" t="s">
        <v>239</v>
      </c>
      <c r="N32" s="25">
        <v>3150</v>
      </c>
      <c r="O32" s="20">
        <v>3150</v>
      </c>
      <c r="P32" s="33">
        <f t="shared" si="2"/>
        <v>0</v>
      </c>
      <c r="Q32" s="20" t="s">
        <v>73</v>
      </c>
      <c r="R32" s="24" t="s">
        <v>73</v>
      </c>
      <c r="S32" s="24" t="s">
        <v>73</v>
      </c>
      <c r="T32" s="24"/>
    </row>
    <row r="33" spans="1:20" s="26" customFormat="1" x14ac:dyDescent="0.25">
      <c r="A33" s="23" t="s">
        <v>39</v>
      </c>
      <c r="B33" s="24" t="s">
        <v>38</v>
      </c>
      <c r="C33" s="22" t="s">
        <v>131</v>
      </c>
      <c r="D33" s="22" t="s">
        <v>132</v>
      </c>
      <c r="E33" s="22" t="s">
        <v>42</v>
      </c>
      <c r="F33" s="25">
        <v>200000</v>
      </c>
      <c r="G33" s="20">
        <v>200000</v>
      </c>
      <c r="H33" s="20">
        <f t="shared" si="1"/>
        <v>-277900</v>
      </c>
      <c r="I33" s="25">
        <v>200000</v>
      </c>
      <c r="J33" s="22" t="s">
        <v>71</v>
      </c>
      <c r="K33" s="22" t="s">
        <v>199</v>
      </c>
      <c r="L33" s="22" t="s">
        <v>184</v>
      </c>
      <c r="M33" s="22" t="s">
        <v>240</v>
      </c>
      <c r="N33" s="25">
        <v>15000</v>
      </c>
      <c r="O33" s="20">
        <v>15000</v>
      </c>
      <c r="P33" s="33">
        <f t="shared" si="2"/>
        <v>185000</v>
      </c>
      <c r="Q33" s="20" t="s">
        <v>73</v>
      </c>
      <c r="R33" s="24" t="s">
        <v>73</v>
      </c>
      <c r="S33" s="24" t="s">
        <v>73</v>
      </c>
      <c r="T33" s="24"/>
    </row>
    <row r="34" spans="1:20" s="26" customFormat="1" x14ac:dyDescent="0.25">
      <c r="A34" s="23" t="s">
        <v>39</v>
      </c>
      <c r="B34" s="24" t="s">
        <v>38</v>
      </c>
      <c r="C34" s="22"/>
      <c r="D34" s="22"/>
      <c r="E34" s="22"/>
      <c r="F34" s="25"/>
      <c r="G34" s="20"/>
      <c r="H34" s="20"/>
      <c r="I34" s="25"/>
      <c r="J34" s="22"/>
      <c r="K34" s="22"/>
      <c r="L34" s="22"/>
      <c r="M34" s="22" t="s">
        <v>241</v>
      </c>
      <c r="N34" s="25">
        <v>18000</v>
      </c>
      <c r="O34" s="20"/>
      <c r="P34" s="20">
        <f t="shared" ref="P34:P47" si="3">P33-O34</f>
        <v>185000</v>
      </c>
      <c r="Q34" s="20" t="s">
        <v>73</v>
      </c>
      <c r="R34" s="24" t="s">
        <v>73</v>
      </c>
      <c r="S34" s="24" t="s">
        <v>73</v>
      </c>
      <c r="T34" s="24"/>
    </row>
    <row r="35" spans="1:20" s="26" customFormat="1" x14ac:dyDescent="0.25">
      <c r="A35" s="23" t="s">
        <v>39</v>
      </c>
      <c r="B35" s="24" t="s">
        <v>38</v>
      </c>
      <c r="C35" s="22"/>
      <c r="D35" s="22"/>
      <c r="E35" s="22"/>
      <c r="F35" s="25"/>
      <c r="G35" s="20"/>
      <c r="H35" s="20"/>
      <c r="I35" s="25"/>
      <c r="J35" s="22"/>
      <c r="K35" s="22"/>
      <c r="L35" s="22"/>
      <c r="M35" s="22" t="s">
        <v>242</v>
      </c>
      <c r="N35" s="25">
        <v>25000</v>
      </c>
      <c r="O35" s="20"/>
      <c r="P35" s="20">
        <f t="shared" si="3"/>
        <v>185000</v>
      </c>
      <c r="Q35" s="20" t="s">
        <v>73</v>
      </c>
      <c r="R35" s="24" t="s">
        <v>73</v>
      </c>
      <c r="S35" s="24" t="s">
        <v>73</v>
      </c>
      <c r="T35" s="24"/>
    </row>
    <row r="36" spans="1:20" s="26" customFormat="1" x14ac:dyDescent="0.25">
      <c r="A36" s="23" t="s">
        <v>39</v>
      </c>
      <c r="B36" s="24" t="s">
        <v>38</v>
      </c>
      <c r="C36" s="22"/>
      <c r="D36" s="22"/>
      <c r="E36" s="22"/>
      <c r="F36" s="25"/>
      <c r="G36" s="20"/>
      <c r="H36" s="20"/>
      <c r="I36" s="25"/>
      <c r="J36" s="22"/>
      <c r="K36" s="22"/>
      <c r="L36" s="22"/>
      <c r="M36" s="22" t="s">
        <v>243</v>
      </c>
      <c r="N36" s="25">
        <v>7000</v>
      </c>
      <c r="O36" s="20"/>
      <c r="P36" s="20">
        <f t="shared" si="3"/>
        <v>185000</v>
      </c>
      <c r="Q36" s="20" t="s">
        <v>73</v>
      </c>
      <c r="R36" s="24" t="s">
        <v>73</v>
      </c>
      <c r="S36" s="24" t="s">
        <v>73</v>
      </c>
      <c r="T36" s="24"/>
    </row>
    <row r="37" spans="1:20" s="26" customFormat="1" x14ac:dyDescent="0.25">
      <c r="A37" s="23" t="s">
        <v>39</v>
      </c>
      <c r="B37" s="24" t="s">
        <v>38</v>
      </c>
      <c r="C37" s="22"/>
      <c r="D37" s="22"/>
      <c r="E37" s="22"/>
      <c r="F37" s="25"/>
      <c r="G37" s="20"/>
      <c r="H37" s="20"/>
      <c r="I37" s="25"/>
      <c r="J37" s="22"/>
      <c r="K37" s="22"/>
      <c r="L37" s="22"/>
      <c r="M37" s="22" t="s">
        <v>244</v>
      </c>
      <c r="N37" s="25">
        <v>18000</v>
      </c>
      <c r="O37" s="20">
        <v>18000</v>
      </c>
      <c r="P37" s="20">
        <f t="shared" si="3"/>
        <v>167000</v>
      </c>
      <c r="Q37" s="20" t="s">
        <v>73</v>
      </c>
      <c r="R37" s="24" t="s">
        <v>73</v>
      </c>
      <c r="S37" s="24" t="s">
        <v>73</v>
      </c>
      <c r="T37" s="24"/>
    </row>
    <row r="38" spans="1:20" s="26" customFormat="1" x14ac:dyDescent="0.25">
      <c r="A38" s="23" t="s">
        <v>39</v>
      </c>
      <c r="B38" s="24" t="s">
        <v>38</v>
      </c>
      <c r="C38" s="22"/>
      <c r="D38" s="22"/>
      <c r="E38" s="22"/>
      <c r="F38" s="25"/>
      <c r="G38" s="20"/>
      <c r="H38" s="20"/>
      <c r="I38" s="25"/>
      <c r="J38" s="22"/>
      <c r="K38" s="22"/>
      <c r="L38" s="22"/>
      <c r="M38" s="22" t="s">
        <v>245</v>
      </c>
      <c r="N38" s="25">
        <v>7000</v>
      </c>
      <c r="O38" s="20">
        <v>7000</v>
      </c>
      <c r="P38" s="20">
        <f t="shared" si="3"/>
        <v>160000</v>
      </c>
      <c r="Q38" s="20" t="s">
        <v>73</v>
      </c>
      <c r="R38" s="24" t="s">
        <v>73</v>
      </c>
      <c r="S38" s="24" t="s">
        <v>73</v>
      </c>
      <c r="T38" s="24"/>
    </row>
    <row r="39" spans="1:20" s="26" customFormat="1" x14ac:dyDescent="0.25">
      <c r="A39" s="23" t="s">
        <v>39</v>
      </c>
      <c r="B39" s="24" t="s">
        <v>38</v>
      </c>
      <c r="C39" s="22"/>
      <c r="D39" s="22"/>
      <c r="E39" s="22"/>
      <c r="F39" s="25"/>
      <c r="G39" s="20"/>
      <c r="H39" s="20"/>
      <c r="I39" s="25"/>
      <c r="J39" s="22"/>
      <c r="K39" s="22"/>
      <c r="L39" s="22"/>
      <c r="M39" s="22" t="s">
        <v>246</v>
      </c>
      <c r="N39" s="25">
        <v>7000</v>
      </c>
      <c r="O39" s="20"/>
      <c r="P39" s="20">
        <f t="shared" si="3"/>
        <v>160000</v>
      </c>
      <c r="Q39" s="20">
        <v>7000</v>
      </c>
      <c r="R39" s="24" t="s">
        <v>283</v>
      </c>
      <c r="S39" s="24" t="s">
        <v>286</v>
      </c>
      <c r="T39" s="24" t="s">
        <v>81</v>
      </c>
    </row>
    <row r="40" spans="1:20" s="26" customFormat="1" x14ac:dyDescent="0.25">
      <c r="A40" s="23" t="s">
        <v>39</v>
      </c>
      <c r="B40" s="24" t="s">
        <v>38</v>
      </c>
      <c r="C40" s="22"/>
      <c r="D40" s="22"/>
      <c r="E40" s="22"/>
      <c r="F40" s="25"/>
      <c r="G40" s="20"/>
      <c r="H40" s="20"/>
      <c r="I40" s="25"/>
      <c r="J40" s="22"/>
      <c r="K40" s="22"/>
      <c r="L40" s="22"/>
      <c r="M40" s="22" t="s">
        <v>247</v>
      </c>
      <c r="N40" s="25">
        <v>7000</v>
      </c>
      <c r="O40" s="20">
        <v>7000</v>
      </c>
      <c r="P40" s="20">
        <f t="shared" si="3"/>
        <v>153000</v>
      </c>
      <c r="Q40" s="20" t="s">
        <v>73</v>
      </c>
      <c r="R40" s="24" t="s">
        <v>73</v>
      </c>
      <c r="S40" s="24" t="s">
        <v>73</v>
      </c>
      <c r="T40" s="24"/>
    </row>
    <row r="41" spans="1:20" s="26" customFormat="1" x14ac:dyDescent="0.25">
      <c r="A41" s="23" t="s">
        <v>39</v>
      </c>
      <c r="B41" s="24" t="s">
        <v>38</v>
      </c>
      <c r="C41" s="22"/>
      <c r="D41" s="22"/>
      <c r="E41" s="22"/>
      <c r="F41" s="25"/>
      <c r="G41" s="20"/>
      <c r="H41" s="20"/>
      <c r="I41" s="25"/>
      <c r="J41" s="22"/>
      <c r="K41" s="22"/>
      <c r="L41" s="22"/>
      <c r="M41" s="22" t="s">
        <v>248</v>
      </c>
      <c r="N41" s="25">
        <v>18000</v>
      </c>
      <c r="O41" s="20"/>
      <c r="P41" s="20">
        <f t="shared" si="3"/>
        <v>153000</v>
      </c>
      <c r="Q41" s="20" t="s">
        <v>73</v>
      </c>
      <c r="R41" s="24" t="s">
        <v>73</v>
      </c>
      <c r="S41" s="24" t="s">
        <v>73</v>
      </c>
      <c r="T41" s="24"/>
    </row>
    <row r="42" spans="1:20" s="26" customFormat="1" x14ac:dyDescent="0.25">
      <c r="A42" s="23" t="s">
        <v>39</v>
      </c>
      <c r="B42" s="24" t="s">
        <v>38</v>
      </c>
      <c r="C42" s="22"/>
      <c r="D42" s="22"/>
      <c r="E42" s="22"/>
      <c r="F42" s="25"/>
      <c r="G42" s="20"/>
      <c r="H42" s="20"/>
      <c r="I42" s="25"/>
      <c r="J42" s="22"/>
      <c r="K42" s="22"/>
      <c r="L42" s="22"/>
      <c r="M42" s="22" t="s">
        <v>249</v>
      </c>
      <c r="N42" s="25">
        <v>18000</v>
      </c>
      <c r="O42" s="20">
        <v>18000</v>
      </c>
      <c r="P42" s="20">
        <f t="shared" si="3"/>
        <v>135000</v>
      </c>
      <c r="Q42" s="20" t="s">
        <v>73</v>
      </c>
      <c r="R42" s="24" t="s">
        <v>73</v>
      </c>
      <c r="S42" s="24" t="s">
        <v>73</v>
      </c>
      <c r="T42" s="24"/>
    </row>
    <row r="43" spans="1:20" s="26" customFormat="1" x14ac:dyDescent="0.25">
      <c r="A43" s="23" t="s">
        <v>39</v>
      </c>
      <c r="B43" s="24" t="s">
        <v>38</v>
      </c>
      <c r="C43" s="22"/>
      <c r="D43" s="22"/>
      <c r="E43" s="22"/>
      <c r="F43" s="25"/>
      <c r="G43" s="20"/>
      <c r="H43" s="20"/>
      <c r="I43" s="25"/>
      <c r="J43" s="22"/>
      <c r="K43" s="22"/>
      <c r="L43" s="22"/>
      <c r="M43" s="22" t="s">
        <v>250</v>
      </c>
      <c r="N43" s="25">
        <v>7000</v>
      </c>
      <c r="O43" s="20">
        <v>7000</v>
      </c>
      <c r="P43" s="20">
        <f t="shared" si="3"/>
        <v>128000</v>
      </c>
      <c r="Q43" s="20" t="s">
        <v>73</v>
      </c>
      <c r="R43" s="24" t="s">
        <v>73</v>
      </c>
      <c r="S43" s="24" t="s">
        <v>73</v>
      </c>
      <c r="T43" s="24"/>
    </row>
    <row r="44" spans="1:20" s="26" customFormat="1" x14ac:dyDescent="0.25">
      <c r="A44" s="23" t="s">
        <v>39</v>
      </c>
      <c r="B44" s="24" t="s">
        <v>38</v>
      </c>
      <c r="C44" s="22"/>
      <c r="D44" s="22"/>
      <c r="E44" s="22"/>
      <c r="F44" s="25"/>
      <c r="G44" s="20"/>
      <c r="H44" s="20"/>
      <c r="I44" s="25"/>
      <c r="J44" s="22"/>
      <c r="K44" s="22"/>
      <c r="L44" s="22"/>
      <c r="M44" s="22" t="s">
        <v>251</v>
      </c>
      <c r="N44" s="25">
        <v>18000</v>
      </c>
      <c r="O44" s="20">
        <v>18000</v>
      </c>
      <c r="P44" s="20">
        <f t="shared" si="3"/>
        <v>110000</v>
      </c>
      <c r="Q44" s="27" t="s">
        <v>73</v>
      </c>
      <c r="R44" s="35" t="s">
        <v>73</v>
      </c>
      <c r="S44" s="24" t="s">
        <v>73</v>
      </c>
      <c r="T44" s="24"/>
    </row>
    <row r="45" spans="1:20" s="26" customFormat="1" x14ac:dyDescent="0.25">
      <c r="A45" s="23" t="s">
        <v>39</v>
      </c>
      <c r="B45" s="24" t="s">
        <v>38</v>
      </c>
      <c r="C45" s="22"/>
      <c r="D45" s="22"/>
      <c r="E45" s="22"/>
      <c r="F45" s="25"/>
      <c r="G45" s="20"/>
      <c r="H45" s="20"/>
      <c r="I45" s="25"/>
      <c r="J45" s="22"/>
      <c r="K45" s="22"/>
      <c r="L45" s="22"/>
      <c r="M45" s="22" t="s">
        <v>252</v>
      </c>
      <c r="N45" s="25">
        <v>7000</v>
      </c>
      <c r="O45" s="20"/>
      <c r="P45" s="20">
        <f t="shared" si="3"/>
        <v>110000</v>
      </c>
      <c r="Q45" s="20" t="s">
        <v>73</v>
      </c>
      <c r="R45" s="24" t="s">
        <v>73</v>
      </c>
      <c r="S45" s="24" t="s">
        <v>73</v>
      </c>
      <c r="T45" s="24"/>
    </row>
    <row r="46" spans="1:20" s="26" customFormat="1" x14ac:dyDescent="0.25">
      <c r="A46" s="23" t="s">
        <v>39</v>
      </c>
      <c r="B46" s="24" t="s">
        <v>38</v>
      </c>
      <c r="C46" s="22"/>
      <c r="D46" s="22"/>
      <c r="E46" s="22"/>
      <c r="F46" s="25"/>
      <c r="G46" s="20"/>
      <c r="H46" s="20"/>
      <c r="I46" s="25"/>
      <c r="J46" s="22"/>
      <c r="K46" s="22"/>
      <c r="L46" s="22"/>
      <c r="M46" s="22" t="s">
        <v>253</v>
      </c>
      <c r="N46" s="25">
        <v>18000</v>
      </c>
      <c r="O46" s="20"/>
      <c r="P46" s="20">
        <f t="shared" si="3"/>
        <v>110000</v>
      </c>
      <c r="Q46" s="27">
        <v>18000</v>
      </c>
      <c r="R46" s="35" t="s">
        <v>283</v>
      </c>
      <c r="S46" s="24" t="s">
        <v>286</v>
      </c>
      <c r="T46" s="24" t="s">
        <v>81</v>
      </c>
    </row>
    <row r="47" spans="1:20" s="26" customFormat="1" x14ac:dyDescent="0.25">
      <c r="A47" s="23" t="s">
        <v>39</v>
      </c>
      <c r="B47" s="24" t="s">
        <v>38</v>
      </c>
      <c r="C47" s="22"/>
      <c r="D47" s="22"/>
      <c r="E47" s="22"/>
      <c r="F47" s="25"/>
      <c r="G47" s="20"/>
      <c r="H47" s="20"/>
      <c r="I47" s="25"/>
      <c r="J47" s="22"/>
      <c r="K47" s="22"/>
      <c r="L47" s="22"/>
      <c r="M47" s="22" t="s">
        <v>254</v>
      </c>
      <c r="N47" s="25">
        <v>10000</v>
      </c>
      <c r="O47" s="20">
        <v>10000</v>
      </c>
      <c r="P47" s="20">
        <f t="shared" si="3"/>
        <v>100000</v>
      </c>
      <c r="Q47" s="20" t="s">
        <v>73</v>
      </c>
      <c r="R47" s="24" t="s">
        <v>73</v>
      </c>
      <c r="S47" s="24" t="s">
        <v>73</v>
      </c>
      <c r="T47" s="24"/>
    </row>
    <row r="48" spans="1:20" s="26" customFormat="1" x14ac:dyDescent="0.25">
      <c r="A48" s="23" t="s">
        <v>70</v>
      </c>
      <c r="B48" s="24" t="s">
        <v>38</v>
      </c>
      <c r="C48" s="22" t="s">
        <v>133</v>
      </c>
      <c r="D48" s="22" t="s">
        <v>134</v>
      </c>
      <c r="E48" s="22" t="s">
        <v>42</v>
      </c>
      <c r="F48" s="25">
        <v>48000</v>
      </c>
      <c r="G48" s="20">
        <v>48000</v>
      </c>
      <c r="H48" s="20">
        <f t="shared" ref="H48:H58" si="4">IF(J47="ACEPTADA",H47-I47,H47)</f>
        <v>0</v>
      </c>
      <c r="I48" s="25">
        <v>48000</v>
      </c>
      <c r="J48" s="22" t="s">
        <v>71</v>
      </c>
      <c r="K48" s="22" t="s">
        <v>200</v>
      </c>
      <c r="L48" s="22" t="s">
        <v>184</v>
      </c>
      <c r="M48" s="22" t="s">
        <v>255</v>
      </c>
      <c r="N48" s="25">
        <v>48000</v>
      </c>
      <c r="O48" s="20">
        <v>48000</v>
      </c>
      <c r="P48" s="33">
        <f t="shared" ref="P48:P58" si="5">IF(J48="RECHAZADA","",IF(AND(J48="ACEPTADA",O48&lt;&gt;""),I48-O48,I48))</f>
        <v>0</v>
      </c>
      <c r="Q48" s="20" t="s">
        <v>73</v>
      </c>
      <c r="R48" s="24" t="s">
        <v>73</v>
      </c>
      <c r="S48" s="24" t="s">
        <v>73</v>
      </c>
      <c r="T48" s="24"/>
    </row>
    <row r="49" spans="1:20" s="26" customFormat="1" x14ac:dyDescent="0.25">
      <c r="A49" s="23" t="s">
        <v>35</v>
      </c>
      <c r="B49" s="24" t="s">
        <v>38</v>
      </c>
      <c r="C49" s="22" t="s">
        <v>135</v>
      </c>
      <c r="D49" s="22" t="s">
        <v>136</v>
      </c>
      <c r="E49" s="22" t="s">
        <v>42</v>
      </c>
      <c r="F49" s="25">
        <v>50000</v>
      </c>
      <c r="G49" s="20">
        <v>50000</v>
      </c>
      <c r="H49" s="20">
        <f t="shared" si="4"/>
        <v>-48000</v>
      </c>
      <c r="I49" s="25">
        <v>50000</v>
      </c>
      <c r="J49" s="22" t="s">
        <v>71</v>
      </c>
      <c r="K49" s="22" t="s">
        <v>201</v>
      </c>
      <c r="L49" s="22" t="s">
        <v>184</v>
      </c>
      <c r="M49" s="22" t="s">
        <v>256</v>
      </c>
      <c r="N49" s="25">
        <v>50000</v>
      </c>
      <c r="O49" s="20">
        <v>50000</v>
      </c>
      <c r="P49" s="33">
        <f t="shared" si="5"/>
        <v>0</v>
      </c>
      <c r="Q49" s="20" t="s">
        <v>73</v>
      </c>
      <c r="R49" s="24" t="s">
        <v>73</v>
      </c>
      <c r="S49" s="24" t="s">
        <v>73</v>
      </c>
      <c r="T49" s="24"/>
    </row>
    <row r="50" spans="1:20" s="26" customFormat="1" x14ac:dyDescent="0.25">
      <c r="A50" s="23" t="s">
        <v>41</v>
      </c>
      <c r="B50" s="24" t="s">
        <v>38</v>
      </c>
      <c r="C50" s="22" t="s">
        <v>137</v>
      </c>
      <c r="D50" s="22" t="s">
        <v>138</v>
      </c>
      <c r="E50" s="22" t="s">
        <v>42</v>
      </c>
      <c r="F50" s="25">
        <v>175</v>
      </c>
      <c r="G50" s="20">
        <v>175</v>
      </c>
      <c r="H50" s="20">
        <f t="shared" si="4"/>
        <v>-98000</v>
      </c>
      <c r="I50" s="25">
        <v>175</v>
      </c>
      <c r="J50" s="22" t="s">
        <v>71</v>
      </c>
      <c r="K50" s="22" t="s">
        <v>202</v>
      </c>
      <c r="L50" s="22" t="s">
        <v>184</v>
      </c>
      <c r="M50" s="22" t="s">
        <v>257</v>
      </c>
      <c r="N50" s="25">
        <v>175</v>
      </c>
      <c r="O50" s="20">
        <v>175</v>
      </c>
      <c r="P50" s="33">
        <f t="shared" si="5"/>
        <v>0</v>
      </c>
      <c r="Q50" s="27" t="s">
        <v>73</v>
      </c>
      <c r="R50" s="35" t="s">
        <v>73</v>
      </c>
      <c r="S50" s="24" t="s">
        <v>73</v>
      </c>
      <c r="T50" s="24"/>
    </row>
    <row r="51" spans="1:20" s="26" customFormat="1" x14ac:dyDescent="0.25">
      <c r="A51" s="23" t="s">
        <v>70</v>
      </c>
      <c r="B51" s="24" t="s">
        <v>38</v>
      </c>
      <c r="C51" s="22" t="s">
        <v>139</v>
      </c>
      <c r="D51" s="22" t="s">
        <v>140</v>
      </c>
      <c r="E51" s="22" t="s">
        <v>42</v>
      </c>
      <c r="F51" s="25">
        <v>24000</v>
      </c>
      <c r="G51" s="20">
        <v>24000</v>
      </c>
      <c r="H51" s="20">
        <f t="shared" si="4"/>
        <v>-98175</v>
      </c>
      <c r="I51" s="25">
        <v>24000</v>
      </c>
      <c r="J51" s="22" t="s">
        <v>71</v>
      </c>
      <c r="K51" s="22" t="s">
        <v>203</v>
      </c>
      <c r="L51" s="22" t="s">
        <v>184</v>
      </c>
      <c r="M51" s="22" t="s">
        <v>258</v>
      </c>
      <c r="N51" s="25">
        <v>24000</v>
      </c>
      <c r="O51" s="20">
        <v>24000</v>
      </c>
      <c r="P51" s="33">
        <f t="shared" si="5"/>
        <v>0</v>
      </c>
      <c r="Q51" s="20" t="s">
        <v>73</v>
      </c>
      <c r="R51" s="24" t="s">
        <v>73</v>
      </c>
      <c r="S51" s="24" t="s">
        <v>73</v>
      </c>
      <c r="T51" s="24"/>
    </row>
    <row r="52" spans="1:20" s="26" customFormat="1" x14ac:dyDescent="0.25">
      <c r="A52" s="23" t="s">
        <v>182</v>
      </c>
      <c r="B52" s="24" t="s">
        <v>38</v>
      </c>
      <c r="C52" s="22" t="s">
        <v>141</v>
      </c>
      <c r="D52" s="22" t="s">
        <v>142</v>
      </c>
      <c r="E52" s="22" t="s">
        <v>42</v>
      </c>
      <c r="F52" s="25">
        <v>24000</v>
      </c>
      <c r="G52" s="20">
        <v>24000</v>
      </c>
      <c r="H52" s="20">
        <f t="shared" si="4"/>
        <v>-122175</v>
      </c>
      <c r="I52" s="25">
        <v>24000</v>
      </c>
      <c r="J52" s="22" t="s">
        <v>71</v>
      </c>
      <c r="K52" s="22" t="s">
        <v>204</v>
      </c>
      <c r="L52" s="22" t="s">
        <v>184</v>
      </c>
      <c r="M52" s="22" t="s">
        <v>259</v>
      </c>
      <c r="N52" s="25">
        <v>24000</v>
      </c>
      <c r="O52" s="20">
        <v>24000</v>
      </c>
      <c r="P52" s="33">
        <f t="shared" si="5"/>
        <v>0</v>
      </c>
      <c r="Q52" s="20" t="s">
        <v>73</v>
      </c>
      <c r="R52" s="24" t="s">
        <v>73</v>
      </c>
      <c r="S52" s="24" t="s">
        <v>73</v>
      </c>
      <c r="T52" s="24"/>
    </row>
    <row r="53" spans="1:20" s="26" customFormat="1" x14ac:dyDescent="0.25">
      <c r="A53" s="23" t="s">
        <v>35</v>
      </c>
      <c r="B53" s="24" t="s">
        <v>38</v>
      </c>
      <c r="C53" s="22" t="s">
        <v>143</v>
      </c>
      <c r="D53" s="22" t="s">
        <v>144</v>
      </c>
      <c r="E53" s="22" t="s">
        <v>42</v>
      </c>
      <c r="F53" s="25">
        <v>100000</v>
      </c>
      <c r="G53" s="20">
        <v>100000</v>
      </c>
      <c r="H53" s="20">
        <f t="shared" si="4"/>
        <v>-146175</v>
      </c>
      <c r="I53" s="25">
        <v>100000</v>
      </c>
      <c r="J53" s="22" t="s">
        <v>71</v>
      </c>
      <c r="K53" s="22" t="s">
        <v>205</v>
      </c>
      <c r="L53" s="22" t="s">
        <v>184</v>
      </c>
      <c r="M53" s="22" t="s">
        <v>260</v>
      </c>
      <c r="N53" s="25">
        <v>25000</v>
      </c>
      <c r="O53" s="20">
        <v>25000</v>
      </c>
      <c r="P53" s="33">
        <f t="shared" si="5"/>
        <v>75000</v>
      </c>
      <c r="Q53" s="20" t="s">
        <v>73</v>
      </c>
      <c r="R53" s="24" t="s">
        <v>73</v>
      </c>
      <c r="S53" s="24" t="s">
        <v>73</v>
      </c>
      <c r="T53" s="24"/>
    </row>
    <row r="54" spans="1:20" s="26" customFormat="1" x14ac:dyDescent="0.25">
      <c r="A54" s="23" t="s">
        <v>70</v>
      </c>
      <c r="B54" s="24" t="s">
        <v>38</v>
      </c>
      <c r="C54" s="22" t="s">
        <v>145</v>
      </c>
      <c r="D54" s="22" t="s">
        <v>146</v>
      </c>
      <c r="E54" s="22" t="s">
        <v>42</v>
      </c>
      <c r="F54" s="25">
        <v>48000</v>
      </c>
      <c r="G54" s="20">
        <v>48000</v>
      </c>
      <c r="H54" s="20">
        <f t="shared" si="4"/>
        <v>-246175</v>
      </c>
      <c r="I54" s="25">
        <v>48000</v>
      </c>
      <c r="J54" s="22" t="s">
        <v>71</v>
      </c>
      <c r="K54" s="22" t="s">
        <v>206</v>
      </c>
      <c r="L54" s="22" t="s">
        <v>184</v>
      </c>
      <c r="M54" s="22" t="s">
        <v>261</v>
      </c>
      <c r="N54" s="25">
        <v>48000</v>
      </c>
      <c r="O54" s="20">
        <v>48000</v>
      </c>
      <c r="P54" s="33">
        <f t="shared" si="5"/>
        <v>0</v>
      </c>
      <c r="Q54" s="20" t="s">
        <v>73</v>
      </c>
      <c r="R54" s="24" t="s">
        <v>73</v>
      </c>
      <c r="S54" s="24" t="s">
        <v>73</v>
      </c>
      <c r="T54" s="24"/>
    </row>
    <row r="55" spans="1:20" s="26" customFormat="1" x14ac:dyDescent="0.25">
      <c r="A55" s="23" t="s">
        <v>35</v>
      </c>
      <c r="B55" s="24" t="s">
        <v>38</v>
      </c>
      <c r="C55" s="22" t="s">
        <v>147</v>
      </c>
      <c r="D55" s="22" t="s">
        <v>148</v>
      </c>
      <c r="E55" s="22" t="s">
        <v>42</v>
      </c>
      <c r="F55" s="25">
        <v>25000</v>
      </c>
      <c r="G55" s="20">
        <v>25000</v>
      </c>
      <c r="H55" s="20">
        <f t="shared" si="4"/>
        <v>-294175</v>
      </c>
      <c r="I55" s="25">
        <v>25000</v>
      </c>
      <c r="J55" s="22" t="s">
        <v>71</v>
      </c>
      <c r="K55" s="22" t="s">
        <v>207</v>
      </c>
      <c r="L55" s="22" t="s">
        <v>184</v>
      </c>
      <c r="M55" s="22" t="s">
        <v>262</v>
      </c>
      <c r="N55" s="25">
        <v>25000</v>
      </c>
      <c r="O55" s="20">
        <v>25000</v>
      </c>
      <c r="P55" s="33">
        <f t="shared" si="5"/>
        <v>0</v>
      </c>
      <c r="Q55" s="20" t="s">
        <v>73</v>
      </c>
      <c r="R55" s="24" t="s">
        <v>73</v>
      </c>
      <c r="S55" s="24" t="s">
        <v>73</v>
      </c>
      <c r="T55" s="24"/>
    </row>
    <row r="56" spans="1:20" s="26" customFormat="1" x14ac:dyDescent="0.25">
      <c r="A56" s="23"/>
      <c r="B56" s="24" t="s">
        <v>38</v>
      </c>
      <c r="C56" s="22" t="s">
        <v>149</v>
      </c>
      <c r="D56" s="22" t="s">
        <v>150</v>
      </c>
      <c r="E56" s="22" t="s">
        <v>42</v>
      </c>
      <c r="F56" s="25">
        <v>25000</v>
      </c>
      <c r="G56" s="20"/>
      <c r="H56" s="20">
        <f t="shared" si="4"/>
        <v>-319175</v>
      </c>
      <c r="I56" s="25"/>
      <c r="J56" s="22" t="s">
        <v>72</v>
      </c>
      <c r="K56" s="22" t="s">
        <v>208</v>
      </c>
      <c r="L56" s="22" t="s">
        <v>73</v>
      </c>
      <c r="M56" s="22" t="s">
        <v>73</v>
      </c>
      <c r="N56" s="25" t="s">
        <v>73</v>
      </c>
      <c r="O56" s="20"/>
      <c r="P56" s="33" t="str">
        <f t="shared" si="5"/>
        <v/>
      </c>
      <c r="Q56" s="20" t="s">
        <v>73</v>
      </c>
      <c r="R56" s="24" t="s">
        <v>73</v>
      </c>
      <c r="S56" s="24" t="s">
        <v>73</v>
      </c>
      <c r="T56" s="24"/>
    </row>
    <row r="57" spans="1:20" s="26" customFormat="1" x14ac:dyDescent="0.25">
      <c r="A57" s="23" t="s">
        <v>70</v>
      </c>
      <c r="B57" s="24" t="s">
        <v>38</v>
      </c>
      <c r="C57" s="22" t="s">
        <v>151</v>
      </c>
      <c r="D57" s="22" t="s">
        <v>152</v>
      </c>
      <c r="E57" s="22" t="s">
        <v>42</v>
      </c>
      <c r="F57" s="25">
        <v>96000</v>
      </c>
      <c r="G57" s="20">
        <v>96000</v>
      </c>
      <c r="H57" s="20">
        <f t="shared" si="4"/>
        <v>-319175</v>
      </c>
      <c r="I57" s="25">
        <v>96000</v>
      </c>
      <c r="J57" s="22" t="s">
        <v>71</v>
      </c>
      <c r="K57" s="22" t="s">
        <v>209</v>
      </c>
      <c r="L57" s="22" t="s">
        <v>184</v>
      </c>
      <c r="M57" s="22" t="s">
        <v>263</v>
      </c>
      <c r="N57" s="25">
        <v>96000</v>
      </c>
      <c r="O57" s="20">
        <v>96000</v>
      </c>
      <c r="P57" s="33">
        <f t="shared" si="5"/>
        <v>0</v>
      </c>
      <c r="Q57" s="20" t="s">
        <v>73</v>
      </c>
      <c r="R57" s="24" t="s">
        <v>73</v>
      </c>
      <c r="S57" s="24" t="s">
        <v>73</v>
      </c>
      <c r="T57" s="24"/>
    </row>
    <row r="58" spans="1:20" s="26" customFormat="1" x14ac:dyDescent="0.25">
      <c r="A58" s="23" t="s">
        <v>39</v>
      </c>
      <c r="B58" s="24" t="s">
        <v>38</v>
      </c>
      <c r="C58" s="22" t="s">
        <v>153</v>
      </c>
      <c r="D58" s="22" t="s">
        <v>154</v>
      </c>
      <c r="E58" s="22" t="s">
        <v>42</v>
      </c>
      <c r="F58" s="25">
        <v>100000</v>
      </c>
      <c r="G58" s="20">
        <v>100000</v>
      </c>
      <c r="H58" s="20">
        <f t="shared" si="4"/>
        <v>-415175</v>
      </c>
      <c r="I58" s="25">
        <v>100000</v>
      </c>
      <c r="J58" s="22" t="s">
        <v>71</v>
      </c>
      <c r="K58" s="22" t="s">
        <v>210</v>
      </c>
      <c r="L58" s="22" t="s">
        <v>184</v>
      </c>
      <c r="M58" s="22" t="s">
        <v>264</v>
      </c>
      <c r="N58" s="25">
        <v>25000</v>
      </c>
      <c r="O58" s="20">
        <v>25000</v>
      </c>
      <c r="P58" s="33">
        <f t="shared" si="5"/>
        <v>75000</v>
      </c>
      <c r="Q58" s="20" t="s">
        <v>73</v>
      </c>
      <c r="R58" s="24" t="s">
        <v>73</v>
      </c>
      <c r="S58" s="24" t="s">
        <v>73</v>
      </c>
      <c r="T58" s="24"/>
    </row>
    <row r="59" spans="1:20" s="26" customFormat="1" x14ac:dyDescent="0.25">
      <c r="A59" s="23" t="s">
        <v>39</v>
      </c>
      <c r="B59" s="24" t="s">
        <v>38</v>
      </c>
      <c r="C59" s="22"/>
      <c r="D59" s="22"/>
      <c r="E59" s="22"/>
      <c r="F59" s="25"/>
      <c r="G59" s="20"/>
      <c r="H59" s="20"/>
      <c r="I59" s="25"/>
      <c r="J59" s="22"/>
      <c r="K59" s="22"/>
      <c r="L59" s="22"/>
      <c r="M59" s="22" t="s">
        <v>265</v>
      </c>
      <c r="N59" s="25">
        <v>25000</v>
      </c>
      <c r="O59" s="20">
        <v>25000</v>
      </c>
      <c r="P59" s="20">
        <f t="shared" ref="P59:P74" si="6">P58-O59</f>
        <v>50000</v>
      </c>
      <c r="Q59" s="20" t="s">
        <v>73</v>
      </c>
      <c r="R59" s="24" t="s">
        <v>73</v>
      </c>
      <c r="S59" s="24" t="s">
        <v>73</v>
      </c>
      <c r="T59" s="24"/>
    </row>
    <row r="60" spans="1:20" s="26" customFormat="1" x14ac:dyDescent="0.25">
      <c r="A60" s="23" t="s">
        <v>39</v>
      </c>
      <c r="B60" s="24" t="s">
        <v>38</v>
      </c>
      <c r="C60" s="22"/>
      <c r="D60" s="22"/>
      <c r="E60" s="22"/>
      <c r="F60" s="25"/>
      <c r="G60" s="20"/>
      <c r="H60" s="20"/>
      <c r="I60" s="25"/>
      <c r="J60" s="22"/>
      <c r="K60" s="22"/>
      <c r="L60" s="22"/>
      <c r="M60" s="22" t="s">
        <v>266</v>
      </c>
      <c r="N60" s="25">
        <v>25000</v>
      </c>
      <c r="O60" s="20"/>
      <c r="P60" s="20">
        <f t="shared" si="6"/>
        <v>50000</v>
      </c>
      <c r="Q60" s="20" t="s">
        <v>73</v>
      </c>
      <c r="R60" s="24" t="s">
        <v>73</v>
      </c>
      <c r="S60" s="24" t="s">
        <v>73</v>
      </c>
      <c r="T60" s="24"/>
    </row>
    <row r="61" spans="1:20" s="26" customFormat="1" x14ac:dyDescent="0.25">
      <c r="A61" s="23" t="s">
        <v>39</v>
      </c>
      <c r="B61" s="24" t="s">
        <v>38</v>
      </c>
      <c r="C61" s="22"/>
      <c r="D61" s="22"/>
      <c r="E61" s="22"/>
      <c r="F61" s="25"/>
      <c r="G61" s="20"/>
      <c r="H61" s="20"/>
      <c r="I61" s="25"/>
      <c r="J61" s="22"/>
      <c r="K61" s="22"/>
      <c r="L61" s="22"/>
      <c r="M61" s="22" t="s">
        <v>267</v>
      </c>
      <c r="N61" s="25">
        <v>25000</v>
      </c>
      <c r="O61" s="20"/>
      <c r="P61" s="20">
        <f t="shared" si="6"/>
        <v>50000</v>
      </c>
      <c r="Q61" s="20" t="s">
        <v>73</v>
      </c>
      <c r="R61" s="24" t="s">
        <v>73</v>
      </c>
      <c r="S61" s="24" t="s">
        <v>73</v>
      </c>
      <c r="T61" s="24"/>
    </row>
    <row r="62" spans="1:20" s="26" customFormat="1" x14ac:dyDescent="0.25">
      <c r="A62" s="23" t="s">
        <v>96</v>
      </c>
      <c r="B62" s="24" t="s">
        <v>38</v>
      </c>
      <c r="C62" s="22" t="s">
        <v>155</v>
      </c>
      <c r="D62" s="22" t="s">
        <v>156</v>
      </c>
      <c r="E62" s="22" t="s">
        <v>42</v>
      </c>
      <c r="F62" s="25">
        <v>25000</v>
      </c>
      <c r="G62" s="20">
        <v>25000</v>
      </c>
      <c r="H62" s="20">
        <f t="shared" ref="H62:H74" si="7">IF(J61="ACEPTADA",H61-I61,H61)</f>
        <v>0</v>
      </c>
      <c r="I62" s="25">
        <v>25000</v>
      </c>
      <c r="J62" s="22" t="s">
        <v>71</v>
      </c>
      <c r="K62" s="22" t="s">
        <v>211</v>
      </c>
      <c r="L62" s="22" t="s">
        <v>184</v>
      </c>
      <c r="M62" s="22" t="s">
        <v>268</v>
      </c>
      <c r="N62" s="25">
        <v>25000</v>
      </c>
      <c r="O62" s="20">
        <v>25000</v>
      </c>
      <c r="P62" s="33">
        <f t="shared" ref="P62:P73" si="8">IF(J62="RECHAZADA","",IF(AND(J62="ACEPTADA",O62&lt;&gt;""),I62-O62,I62))</f>
        <v>0</v>
      </c>
      <c r="Q62" s="27" t="s">
        <v>73</v>
      </c>
      <c r="R62" s="35" t="s">
        <v>73</v>
      </c>
      <c r="S62" s="24" t="s">
        <v>73</v>
      </c>
      <c r="T62" s="24"/>
    </row>
    <row r="63" spans="1:20" s="26" customFormat="1" x14ac:dyDescent="0.25">
      <c r="A63" s="23" t="s">
        <v>40</v>
      </c>
      <c r="B63" s="24" t="s">
        <v>38</v>
      </c>
      <c r="C63" s="22" t="s">
        <v>157</v>
      </c>
      <c r="D63" s="22" t="s">
        <v>158</v>
      </c>
      <c r="E63" s="22" t="s">
        <v>14</v>
      </c>
      <c r="F63" s="25">
        <v>25000</v>
      </c>
      <c r="G63" s="20">
        <v>1000</v>
      </c>
      <c r="H63" s="20">
        <f t="shared" si="7"/>
        <v>-25000</v>
      </c>
      <c r="I63" s="25">
        <v>1000</v>
      </c>
      <c r="J63" s="22" t="s">
        <v>71</v>
      </c>
      <c r="K63" s="22" t="s">
        <v>212</v>
      </c>
      <c r="L63" s="22" t="s">
        <v>184</v>
      </c>
      <c r="M63" s="22" t="s">
        <v>272</v>
      </c>
      <c r="N63" s="25">
        <v>1000</v>
      </c>
      <c r="O63" s="20">
        <v>1000</v>
      </c>
      <c r="P63" s="33">
        <f t="shared" si="8"/>
        <v>0</v>
      </c>
      <c r="Q63" s="20" t="s">
        <v>73</v>
      </c>
      <c r="R63" s="24" t="s">
        <v>73</v>
      </c>
      <c r="S63" s="24" t="s">
        <v>73</v>
      </c>
      <c r="T63" s="24"/>
    </row>
    <row r="64" spans="1:20" s="26" customFormat="1" x14ac:dyDescent="0.25">
      <c r="A64" s="23" t="s">
        <v>80</v>
      </c>
      <c r="B64" s="24" t="s">
        <v>38</v>
      </c>
      <c r="C64" s="22" t="s">
        <v>159</v>
      </c>
      <c r="D64" s="22" t="s">
        <v>160</v>
      </c>
      <c r="E64" s="22" t="s">
        <v>14</v>
      </c>
      <c r="F64" s="25">
        <v>25000</v>
      </c>
      <c r="G64" s="20">
        <v>25000</v>
      </c>
      <c r="H64" s="20">
        <f t="shared" si="7"/>
        <v>-26000</v>
      </c>
      <c r="I64" s="25">
        <v>25000</v>
      </c>
      <c r="J64" s="22" t="s">
        <v>71</v>
      </c>
      <c r="K64" s="22" t="s">
        <v>213</v>
      </c>
      <c r="L64" s="22" t="s">
        <v>184</v>
      </c>
      <c r="M64" s="22" t="s">
        <v>269</v>
      </c>
      <c r="N64" s="25">
        <v>25000</v>
      </c>
      <c r="O64" s="20">
        <v>25000</v>
      </c>
      <c r="P64" s="33">
        <f t="shared" si="8"/>
        <v>0</v>
      </c>
      <c r="Q64" s="27" t="s">
        <v>73</v>
      </c>
      <c r="R64" s="35" t="s">
        <v>73</v>
      </c>
      <c r="S64" s="24" t="s">
        <v>73</v>
      </c>
      <c r="T64" s="24"/>
    </row>
    <row r="65" spans="1:20" s="26" customFormat="1" x14ac:dyDescent="0.25">
      <c r="A65" s="23" t="s">
        <v>35</v>
      </c>
      <c r="B65" s="24" t="s">
        <v>38</v>
      </c>
      <c r="C65" s="22" t="s">
        <v>161</v>
      </c>
      <c r="D65" s="22" t="s">
        <v>162</v>
      </c>
      <c r="E65" s="22" t="s">
        <v>42</v>
      </c>
      <c r="F65" s="25">
        <v>25000</v>
      </c>
      <c r="G65" s="20">
        <v>25000</v>
      </c>
      <c r="H65" s="20">
        <f t="shared" si="7"/>
        <v>-51000</v>
      </c>
      <c r="I65" s="25">
        <v>25000</v>
      </c>
      <c r="J65" s="22" t="s">
        <v>71</v>
      </c>
      <c r="K65" s="22" t="s">
        <v>214</v>
      </c>
      <c r="L65" s="22" t="s">
        <v>184</v>
      </c>
      <c r="M65" s="22" t="s">
        <v>270</v>
      </c>
      <c r="N65" s="25">
        <v>25000</v>
      </c>
      <c r="O65" s="20">
        <v>25000</v>
      </c>
      <c r="P65" s="33">
        <f t="shared" si="8"/>
        <v>0</v>
      </c>
      <c r="Q65" s="20" t="s">
        <v>73</v>
      </c>
      <c r="R65" s="24" t="s">
        <v>73</v>
      </c>
      <c r="S65" s="24" t="s">
        <v>73</v>
      </c>
      <c r="T65" s="24"/>
    </row>
    <row r="66" spans="1:20" s="26" customFormat="1" x14ac:dyDescent="0.25">
      <c r="A66" s="23" t="s">
        <v>70</v>
      </c>
      <c r="B66" s="24" t="s">
        <v>38</v>
      </c>
      <c r="C66" s="22" t="s">
        <v>163</v>
      </c>
      <c r="D66" s="22" t="s">
        <v>164</v>
      </c>
      <c r="E66" s="22" t="s">
        <v>42</v>
      </c>
      <c r="F66" s="25">
        <v>144000</v>
      </c>
      <c r="G66" s="20">
        <v>144000</v>
      </c>
      <c r="H66" s="20">
        <f t="shared" si="7"/>
        <v>-76000</v>
      </c>
      <c r="I66" s="25">
        <v>144000</v>
      </c>
      <c r="J66" s="22" t="s">
        <v>71</v>
      </c>
      <c r="K66" s="22" t="s">
        <v>215</v>
      </c>
      <c r="L66" s="22" t="s">
        <v>184</v>
      </c>
      <c r="M66" s="22" t="s">
        <v>271</v>
      </c>
      <c r="N66" s="25">
        <v>144000</v>
      </c>
      <c r="O66" s="20">
        <v>144000</v>
      </c>
      <c r="P66" s="33">
        <f t="shared" si="8"/>
        <v>0</v>
      </c>
      <c r="Q66" s="20" t="s">
        <v>73</v>
      </c>
      <c r="R66" s="24" t="s">
        <v>73</v>
      </c>
      <c r="S66" s="24" t="s">
        <v>73</v>
      </c>
      <c r="T66" s="24"/>
    </row>
    <row r="67" spans="1:20" s="26" customFormat="1" x14ac:dyDescent="0.25">
      <c r="A67" s="23" t="s">
        <v>40</v>
      </c>
      <c r="B67" s="24" t="s">
        <v>38</v>
      </c>
      <c r="C67" s="22" t="s">
        <v>165</v>
      </c>
      <c r="D67" s="22" t="s">
        <v>166</v>
      </c>
      <c r="E67" s="22" t="s">
        <v>42</v>
      </c>
      <c r="F67" s="25">
        <v>24000</v>
      </c>
      <c r="G67" s="20">
        <v>24000</v>
      </c>
      <c r="H67" s="20">
        <f t="shared" si="7"/>
        <v>-220000</v>
      </c>
      <c r="I67" s="25">
        <v>24000</v>
      </c>
      <c r="J67" s="22" t="s">
        <v>71</v>
      </c>
      <c r="K67" s="22" t="s">
        <v>216</v>
      </c>
      <c r="L67" s="22" t="s">
        <v>184</v>
      </c>
      <c r="M67" s="22" t="s">
        <v>273</v>
      </c>
      <c r="N67" s="25">
        <v>24000</v>
      </c>
      <c r="O67" s="20">
        <v>24000</v>
      </c>
      <c r="P67" s="33">
        <f t="shared" si="8"/>
        <v>0</v>
      </c>
      <c r="Q67" s="27" t="s">
        <v>73</v>
      </c>
      <c r="R67" s="35" t="s">
        <v>73</v>
      </c>
      <c r="S67" s="24" t="s">
        <v>73</v>
      </c>
      <c r="T67" s="24"/>
    </row>
    <row r="68" spans="1:20" s="26" customFormat="1" x14ac:dyDescent="0.25">
      <c r="A68" s="23" t="s">
        <v>96</v>
      </c>
      <c r="B68" s="24" t="s">
        <v>38</v>
      </c>
      <c r="C68" s="22" t="s">
        <v>167</v>
      </c>
      <c r="D68" s="22" t="s">
        <v>168</v>
      </c>
      <c r="E68" s="22" t="s">
        <v>42</v>
      </c>
      <c r="F68" s="25">
        <v>50000</v>
      </c>
      <c r="G68" s="20">
        <v>50000</v>
      </c>
      <c r="H68" s="20">
        <f t="shared" si="7"/>
        <v>-244000</v>
      </c>
      <c r="I68" s="25">
        <v>50000</v>
      </c>
      <c r="J68" s="22" t="s">
        <v>71</v>
      </c>
      <c r="K68" s="22" t="s">
        <v>217</v>
      </c>
      <c r="L68" s="22" t="s">
        <v>184</v>
      </c>
      <c r="M68" s="22" t="s">
        <v>274</v>
      </c>
      <c r="N68" s="25">
        <v>50000</v>
      </c>
      <c r="O68" s="20">
        <v>50000</v>
      </c>
      <c r="P68" s="33">
        <f t="shared" si="8"/>
        <v>0</v>
      </c>
      <c r="Q68" s="27" t="s">
        <v>73</v>
      </c>
      <c r="R68" s="35" t="s">
        <v>73</v>
      </c>
      <c r="S68" s="24" t="s">
        <v>73</v>
      </c>
      <c r="T68" s="24"/>
    </row>
    <row r="69" spans="1:20" s="26" customFormat="1" x14ac:dyDescent="0.25">
      <c r="A69" s="23" t="s">
        <v>70</v>
      </c>
      <c r="B69" s="24" t="s">
        <v>38</v>
      </c>
      <c r="C69" s="22" t="s">
        <v>169</v>
      </c>
      <c r="D69" s="22" t="s">
        <v>170</v>
      </c>
      <c r="E69" s="22" t="s">
        <v>42</v>
      </c>
      <c r="F69" s="25">
        <v>96000</v>
      </c>
      <c r="G69" s="20">
        <v>96000</v>
      </c>
      <c r="H69" s="20">
        <f t="shared" si="7"/>
        <v>-294000</v>
      </c>
      <c r="I69" s="25">
        <v>96000</v>
      </c>
      <c r="J69" s="22" t="s">
        <v>71</v>
      </c>
      <c r="K69" s="22" t="s">
        <v>218</v>
      </c>
      <c r="L69" s="22" t="s">
        <v>184</v>
      </c>
      <c r="M69" s="22" t="s">
        <v>275</v>
      </c>
      <c r="N69" s="25">
        <v>96000</v>
      </c>
      <c r="O69" s="20">
        <v>96000</v>
      </c>
      <c r="P69" s="33">
        <f t="shared" si="8"/>
        <v>0</v>
      </c>
      <c r="Q69" s="20" t="s">
        <v>73</v>
      </c>
      <c r="R69" s="24" t="s">
        <v>73</v>
      </c>
      <c r="S69" s="24" t="s">
        <v>73</v>
      </c>
      <c r="T69" s="24"/>
    </row>
    <row r="70" spans="1:20" s="26" customFormat="1" x14ac:dyDescent="0.25">
      <c r="A70" s="23" t="s">
        <v>41</v>
      </c>
      <c r="B70" s="24" t="s">
        <v>38</v>
      </c>
      <c r="C70" s="22" t="s">
        <v>171</v>
      </c>
      <c r="D70" s="22" t="s">
        <v>172</v>
      </c>
      <c r="E70" s="22" t="s">
        <v>42</v>
      </c>
      <c r="F70" s="25">
        <v>4200</v>
      </c>
      <c r="G70" s="20">
        <v>4200</v>
      </c>
      <c r="H70" s="20">
        <f t="shared" si="7"/>
        <v>-390000</v>
      </c>
      <c r="I70" s="25">
        <v>4200</v>
      </c>
      <c r="J70" s="22" t="s">
        <v>71</v>
      </c>
      <c r="K70" s="22" t="s">
        <v>219</v>
      </c>
      <c r="L70" s="22" t="s">
        <v>184</v>
      </c>
      <c r="M70" s="22" t="s">
        <v>276</v>
      </c>
      <c r="N70" s="25">
        <v>4200</v>
      </c>
      <c r="O70" s="20">
        <v>4200</v>
      </c>
      <c r="P70" s="33">
        <f t="shared" si="8"/>
        <v>0</v>
      </c>
      <c r="Q70" s="20" t="s">
        <v>73</v>
      </c>
      <c r="R70" s="24" t="s">
        <v>73</v>
      </c>
      <c r="S70" s="24" t="s">
        <v>73</v>
      </c>
      <c r="T70" s="24"/>
    </row>
    <row r="71" spans="1:20" s="26" customFormat="1" x14ac:dyDescent="0.25">
      <c r="A71" s="23" t="s">
        <v>70</v>
      </c>
      <c r="B71" s="24" t="s">
        <v>38</v>
      </c>
      <c r="C71" s="22" t="s">
        <v>173</v>
      </c>
      <c r="D71" s="22" t="s">
        <v>174</v>
      </c>
      <c r="E71" s="22" t="s">
        <v>42</v>
      </c>
      <c r="F71" s="25">
        <v>144000</v>
      </c>
      <c r="G71" s="20">
        <v>144000</v>
      </c>
      <c r="H71" s="20">
        <f t="shared" si="7"/>
        <v>-394200</v>
      </c>
      <c r="I71" s="25">
        <v>144000</v>
      </c>
      <c r="J71" s="22" t="s">
        <v>71</v>
      </c>
      <c r="K71" s="22" t="s">
        <v>220</v>
      </c>
      <c r="L71" s="22" t="s">
        <v>184</v>
      </c>
      <c r="M71" s="22" t="s">
        <v>277</v>
      </c>
      <c r="N71" s="25">
        <v>144000</v>
      </c>
      <c r="O71" s="20">
        <v>144000</v>
      </c>
      <c r="P71" s="33">
        <f t="shared" si="8"/>
        <v>0</v>
      </c>
      <c r="Q71" s="20" t="s">
        <v>73</v>
      </c>
      <c r="R71" s="24" t="s">
        <v>73</v>
      </c>
      <c r="S71" s="24" t="s">
        <v>73</v>
      </c>
      <c r="T71" s="24"/>
    </row>
    <row r="72" spans="1:20" s="26" customFormat="1" x14ac:dyDescent="0.25">
      <c r="A72" s="23" t="s">
        <v>35</v>
      </c>
      <c r="B72" s="24" t="s">
        <v>38</v>
      </c>
      <c r="C72" s="22" t="s">
        <v>175</v>
      </c>
      <c r="D72" s="22" t="s">
        <v>176</v>
      </c>
      <c r="E72" s="22" t="s">
        <v>42</v>
      </c>
      <c r="F72" s="25">
        <v>50000</v>
      </c>
      <c r="G72" s="20">
        <v>50000</v>
      </c>
      <c r="H72" s="20">
        <f t="shared" si="7"/>
        <v>-538200</v>
      </c>
      <c r="I72" s="25">
        <v>50000</v>
      </c>
      <c r="J72" s="22" t="s">
        <v>71</v>
      </c>
      <c r="K72" s="22" t="s">
        <v>221</v>
      </c>
      <c r="L72" s="22" t="s">
        <v>184</v>
      </c>
      <c r="M72" s="22" t="s">
        <v>278</v>
      </c>
      <c r="N72" s="25">
        <v>50000</v>
      </c>
      <c r="O72" s="20">
        <v>25000</v>
      </c>
      <c r="P72" s="33">
        <f t="shared" si="8"/>
        <v>25000</v>
      </c>
      <c r="Q72" s="20" t="s">
        <v>73</v>
      </c>
      <c r="R72" s="24" t="s">
        <v>73</v>
      </c>
      <c r="S72" s="24" t="s">
        <v>73</v>
      </c>
      <c r="T72" s="24"/>
    </row>
    <row r="73" spans="1:20" s="26" customFormat="1" x14ac:dyDescent="0.25">
      <c r="A73" s="23" t="s">
        <v>96</v>
      </c>
      <c r="B73" s="24" t="s">
        <v>38</v>
      </c>
      <c r="C73" s="22" t="s">
        <v>177</v>
      </c>
      <c r="D73" s="22" t="s">
        <v>178</v>
      </c>
      <c r="E73" s="22" t="s">
        <v>42</v>
      </c>
      <c r="F73" s="25">
        <v>25000</v>
      </c>
      <c r="G73" s="20">
        <v>25000</v>
      </c>
      <c r="H73" s="20">
        <f t="shared" si="7"/>
        <v>-588200</v>
      </c>
      <c r="I73" s="25">
        <v>25000</v>
      </c>
      <c r="J73" s="22" t="s">
        <v>71</v>
      </c>
      <c r="K73" s="22" t="s">
        <v>222</v>
      </c>
      <c r="L73" s="22" t="s">
        <v>184</v>
      </c>
      <c r="M73" s="22" t="s">
        <v>279</v>
      </c>
      <c r="N73" s="25">
        <v>25000</v>
      </c>
      <c r="O73" s="20"/>
      <c r="P73" s="33">
        <f t="shared" si="8"/>
        <v>25000</v>
      </c>
      <c r="Q73" s="20" t="s">
        <v>73</v>
      </c>
      <c r="R73" s="24" t="s">
        <v>73</v>
      </c>
      <c r="S73" s="24" t="s">
        <v>73</v>
      </c>
      <c r="T73" s="24"/>
    </row>
    <row r="74" spans="1:20" s="26" customFormat="1" x14ac:dyDescent="0.25">
      <c r="A74" s="23"/>
      <c r="B74" s="24" t="s">
        <v>38</v>
      </c>
      <c r="C74" s="22" t="s">
        <v>179</v>
      </c>
      <c r="D74" s="22" t="s">
        <v>180</v>
      </c>
      <c r="E74" s="22" t="s">
        <v>42</v>
      </c>
      <c r="F74" s="25">
        <v>120000</v>
      </c>
      <c r="G74" s="20"/>
      <c r="H74" s="20">
        <f t="shared" si="7"/>
        <v>-613200</v>
      </c>
      <c r="I74" s="25"/>
      <c r="J74" s="22" t="s">
        <v>223</v>
      </c>
      <c r="K74" s="22" t="s">
        <v>73</v>
      </c>
      <c r="L74" s="22" t="s">
        <v>73</v>
      </c>
      <c r="M74" s="22" t="s">
        <v>73</v>
      </c>
      <c r="N74" s="25" t="s">
        <v>73</v>
      </c>
      <c r="O74" s="20"/>
      <c r="P74" s="20">
        <f t="shared" si="6"/>
        <v>25000</v>
      </c>
      <c r="Q74" s="20" t="s">
        <v>73</v>
      </c>
      <c r="R74" s="24" t="s">
        <v>73</v>
      </c>
      <c r="S74" s="24" t="s">
        <v>73</v>
      </c>
      <c r="T74" s="24"/>
    </row>
    <row r="75" spans="1:20" s="26" customFormat="1" x14ac:dyDescent="0.25">
      <c r="A75" s="23" t="s">
        <v>70</v>
      </c>
      <c r="B75" s="24" t="s">
        <v>9</v>
      </c>
      <c r="C75" s="22" t="s">
        <v>287</v>
      </c>
      <c r="D75" s="22" t="s">
        <v>288</v>
      </c>
      <c r="E75" s="22" t="s">
        <v>14</v>
      </c>
      <c r="F75" s="25">
        <v>48000</v>
      </c>
      <c r="G75" s="20">
        <v>48000</v>
      </c>
      <c r="H75" s="20">
        <f>RESUMEN!D29</f>
        <v>2200000</v>
      </c>
      <c r="I75" s="25">
        <v>48000</v>
      </c>
      <c r="J75" s="22" t="s">
        <v>71</v>
      </c>
      <c r="K75" s="22" t="s">
        <v>305</v>
      </c>
      <c r="L75" s="22" t="s">
        <v>184</v>
      </c>
      <c r="M75" s="22" t="s">
        <v>314</v>
      </c>
      <c r="N75" s="25">
        <v>48000</v>
      </c>
      <c r="O75" s="20"/>
      <c r="P75" s="33">
        <f>IF(J75="RECHAZADA","",IF(AND(J75="ACEPTADA",O75&lt;&gt;""),I75-O75,I75))</f>
        <v>48000</v>
      </c>
      <c r="Q75" s="20">
        <v>48000</v>
      </c>
      <c r="R75" s="24" t="s">
        <v>334</v>
      </c>
      <c r="S75" s="24" t="s">
        <v>284</v>
      </c>
      <c r="T75" s="24" t="s">
        <v>81</v>
      </c>
    </row>
    <row r="76" spans="1:20" s="26" customFormat="1" x14ac:dyDescent="0.25">
      <c r="A76" s="23" t="s">
        <v>70</v>
      </c>
      <c r="B76" s="24" t="s">
        <v>9</v>
      </c>
      <c r="C76" s="22"/>
      <c r="D76" s="22"/>
      <c r="E76" s="22"/>
      <c r="F76" s="25"/>
      <c r="G76" s="20"/>
      <c r="H76" s="20"/>
      <c r="I76" s="25"/>
      <c r="J76" s="22"/>
      <c r="K76" s="22"/>
      <c r="L76" s="22"/>
      <c r="M76" s="22" t="s">
        <v>315</v>
      </c>
      <c r="N76" s="25">
        <v>48000</v>
      </c>
      <c r="O76" s="20">
        <v>48000</v>
      </c>
      <c r="P76" s="20">
        <f t="shared" ref="P76" si="9">P75-O76</f>
        <v>0</v>
      </c>
      <c r="Q76" s="20"/>
      <c r="R76" s="24"/>
      <c r="S76" s="24"/>
      <c r="T76" s="24"/>
    </row>
    <row r="77" spans="1:20" s="26" customFormat="1" x14ac:dyDescent="0.25">
      <c r="A77" s="23" t="s">
        <v>95</v>
      </c>
      <c r="B77" s="24" t="s">
        <v>9</v>
      </c>
      <c r="C77" s="22" t="s">
        <v>289</v>
      </c>
      <c r="D77" s="22" t="s">
        <v>290</v>
      </c>
      <c r="E77" s="22" t="s">
        <v>14</v>
      </c>
      <c r="F77" s="25">
        <v>25000</v>
      </c>
      <c r="G77" s="20">
        <v>25000</v>
      </c>
      <c r="H77" s="20">
        <f>IF(J76="ACEPTADA",H76-I76,H76)</f>
        <v>0</v>
      </c>
      <c r="I77" s="25">
        <v>25000</v>
      </c>
      <c r="J77" s="22" t="s">
        <v>71</v>
      </c>
      <c r="K77" s="22" t="s">
        <v>306</v>
      </c>
      <c r="L77" s="22" t="s">
        <v>184</v>
      </c>
      <c r="M77" s="22" t="s">
        <v>316</v>
      </c>
      <c r="N77" s="25">
        <v>25000</v>
      </c>
      <c r="O77" s="20">
        <v>25000</v>
      </c>
      <c r="P77" s="33">
        <f t="shared" ref="P77:P80" si="10">IF(J77="RECHAZADA","",IF(AND(J77="ACEPTADA",O77&lt;&gt;""),I77-O77,I77))</f>
        <v>0</v>
      </c>
      <c r="Q77" s="20"/>
      <c r="R77" s="24"/>
      <c r="S77" s="24"/>
      <c r="T77" s="24"/>
    </row>
    <row r="78" spans="1:20" s="26" customFormat="1" x14ac:dyDescent="0.25">
      <c r="A78" s="23" t="s">
        <v>70</v>
      </c>
      <c r="B78" s="24" t="s">
        <v>9</v>
      </c>
      <c r="C78" s="22" t="s">
        <v>291</v>
      </c>
      <c r="D78" s="22" t="s">
        <v>292</v>
      </c>
      <c r="E78" s="22" t="s">
        <v>42</v>
      </c>
      <c r="F78" s="25">
        <v>24000</v>
      </c>
      <c r="G78" s="20">
        <v>24000</v>
      </c>
      <c r="H78" s="20">
        <f>IF(J77="ACEPTADA",H77-I77,H77)</f>
        <v>-25000</v>
      </c>
      <c r="I78" s="25">
        <v>24000</v>
      </c>
      <c r="J78" s="22" t="s">
        <v>71</v>
      </c>
      <c r="K78" s="22" t="s">
        <v>307</v>
      </c>
      <c r="L78" s="22" t="s">
        <v>184</v>
      </c>
      <c r="M78" s="22" t="s">
        <v>317</v>
      </c>
      <c r="N78" s="25">
        <v>24000</v>
      </c>
      <c r="O78" s="20">
        <v>24000</v>
      </c>
      <c r="P78" s="33">
        <f t="shared" si="10"/>
        <v>0</v>
      </c>
      <c r="Q78" s="20"/>
      <c r="R78" s="24"/>
      <c r="S78" s="24"/>
      <c r="T78" s="24"/>
    </row>
    <row r="79" spans="1:20" s="26" customFormat="1" x14ac:dyDescent="0.25">
      <c r="A79" s="23" t="s">
        <v>70</v>
      </c>
      <c r="B79" s="24" t="s">
        <v>9</v>
      </c>
      <c r="C79" s="22" t="s">
        <v>293</v>
      </c>
      <c r="D79" s="22" t="s">
        <v>294</v>
      </c>
      <c r="E79" s="22" t="s">
        <v>42</v>
      </c>
      <c r="F79" s="25">
        <v>48000</v>
      </c>
      <c r="G79" s="20">
        <v>48000</v>
      </c>
      <c r="H79" s="20">
        <f>IF(J78="ACEPTADA",H78-I78,H78)</f>
        <v>-49000</v>
      </c>
      <c r="I79" s="25">
        <v>48000</v>
      </c>
      <c r="J79" s="22" t="s">
        <v>71</v>
      </c>
      <c r="K79" s="22" t="s">
        <v>308</v>
      </c>
      <c r="L79" s="22" t="s">
        <v>184</v>
      </c>
      <c r="M79" s="22" t="s">
        <v>318</v>
      </c>
      <c r="N79" s="25">
        <v>48000</v>
      </c>
      <c r="O79" s="20">
        <v>48000</v>
      </c>
      <c r="P79" s="33">
        <f t="shared" si="10"/>
        <v>0</v>
      </c>
      <c r="Q79" s="20"/>
      <c r="R79" s="24"/>
      <c r="S79" s="24"/>
      <c r="T79" s="24"/>
    </row>
    <row r="80" spans="1:20" s="26" customFormat="1" x14ac:dyDescent="0.25">
      <c r="A80" s="23" t="s">
        <v>39</v>
      </c>
      <c r="B80" s="24" t="s">
        <v>9</v>
      </c>
      <c r="C80" s="22" t="s">
        <v>295</v>
      </c>
      <c r="D80" s="22" t="s">
        <v>296</v>
      </c>
      <c r="E80" s="22" t="s">
        <v>14</v>
      </c>
      <c r="F80" s="25">
        <v>225000</v>
      </c>
      <c r="G80" s="20">
        <v>225000</v>
      </c>
      <c r="H80" s="20">
        <f>IF(J79="ACEPTADA",H79-I79,H79)</f>
        <v>-97000</v>
      </c>
      <c r="I80" s="25">
        <v>225000</v>
      </c>
      <c r="J80" s="22" t="s">
        <v>71</v>
      </c>
      <c r="K80" s="22" t="s">
        <v>309</v>
      </c>
      <c r="L80" s="22" t="s">
        <v>184</v>
      </c>
      <c r="M80" s="22" t="s">
        <v>319</v>
      </c>
      <c r="N80" s="25">
        <v>25000</v>
      </c>
      <c r="O80" s="20"/>
      <c r="P80" s="33">
        <f t="shared" si="10"/>
        <v>225000</v>
      </c>
      <c r="Q80" s="20"/>
      <c r="R80" s="24"/>
      <c r="S80" s="24"/>
      <c r="T80" s="24"/>
    </row>
    <row r="81" spans="1:20" s="26" customFormat="1" x14ac:dyDescent="0.25">
      <c r="A81" s="23" t="s">
        <v>39</v>
      </c>
      <c r="B81" s="24" t="s">
        <v>9</v>
      </c>
      <c r="C81" s="22"/>
      <c r="D81" s="22"/>
      <c r="E81" s="22"/>
      <c r="F81" s="25"/>
      <c r="G81" s="20"/>
      <c r="H81" s="20"/>
      <c r="I81" s="25"/>
      <c r="J81" s="22"/>
      <c r="K81" s="22"/>
      <c r="L81" s="22"/>
      <c r="M81" s="22" t="s">
        <v>320</v>
      </c>
      <c r="N81" s="25">
        <v>25000</v>
      </c>
      <c r="O81" s="20">
        <v>25000</v>
      </c>
      <c r="P81" s="20">
        <f t="shared" ref="P81:P91" si="11">P80-O81</f>
        <v>200000</v>
      </c>
      <c r="Q81" s="20"/>
      <c r="R81" s="24"/>
      <c r="S81" s="24"/>
      <c r="T81" s="24"/>
    </row>
    <row r="82" spans="1:20" s="26" customFormat="1" x14ac:dyDescent="0.25">
      <c r="A82" s="23" t="s">
        <v>39</v>
      </c>
      <c r="B82" s="24" t="s">
        <v>9</v>
      </c>
      <c r="C82" s="22"/>
      <c r="D82" s="22"/>
      <c r="E82" s="22"/>
      <c r="F82" s="25"/>
      <c r="G82" s="20"/>
      <c r="H82" s="20"/>
      <c r="I82" s="25"/>
      <c r="J82" s="22"/>
      <c r="K82" s="22"/>
      <c r="L82" s="22"/>
      <c r="M82" s="22" t="s">
        <v>321</v>
      </c>
      <c r="N82" s="25">
        <v>25000</v>
      </c>
      <c r="O82" s="20"/>
      <c r="P82" s="20">
        <f t="shared" si="11"/>
        <v>200000</v>
      </c>
      <c r="Q82" s="20"/>
      <c r="R82" s="24"/>
      <c r="S82" s="24"/>
      <c r="T82" s="24"/>
    </row>
    <row r="83" spans="1:20" s="26" customFormat="1" x14ac:dyDescent="0.25">
      <c r="A83" s="23" t="s">
        <v>39</v>
      </c>
      <c r="B83" s="24" t="s">
        <v>9</v>
      </c>
      <c r="C83" s="22"/>
      <c r="D83" s="22"/>
      <c r="E83" s="22"/>
      <c r="F83" s="25"/>
      <c r="G83" s="20"/>
      <c r="H83" s="20"/>
      <c r="I83" s="25"/>
      <c r="J83" s="22"/>
      <c r="K83" s="22"/>
      <c r="L83" s="22"/>
      <c r="M83" s="22" t="s">
        <v>322</v>
      </c>
      <c r="N83" s="25">
        <v>25000</v>
      </c>
      <c r="O83" s="20"/>
      <c r="P83" s="20">
        <f t="shared" si="11"/>
        <v>200000</v>
      </c>
      <c r="Q83" s="20"/>
      <c r="R83" s="24"/>
      <c r="S83" s="24"/>
      <c r="T83" s="24"/>
    </row>
    <row r="84" spans="1:20" s="26" customFormat="1" x14ac:dyDescent="0.25">
      <c r="A84" s="23" t="s">
        <v>39</v>
      </c>
      <c r="B84" s="24" t="s">
        <v>9</v>
      </c>
      <c r="C84" s="22"/>
      <c r="D84" s="22"/>
      <c r="E84" s="22"/>
      <c r="F84" s="25"/>
      <c r="G84" s="20"/>
      <c r="H84" s="20"/>
      <c r="I84" s="25"/>
      <c r="J84" s="22"/>
      <c r="K84" s="22"/>
      <c r="L84" s="22"/>
      <c r="M84" s="22" t="s">
        <v>323</v>
      </c>
      <c r="N84" s="25">
        <v>25000</v>
      </c>
      <c r="O84" s="20"/>
      <c r="P84" s="20">
        <f t="shared" si="11"/>
        <v>200000</v>
      </c>
      <c r="Q84" s="20"/>
      <c r="R84" s="24"/>
      <c r="S84" s="24"/>
      <c r="T84" s="24"/>
    </row>
    <row r="85" spans="1:20" s="26" customFormat="1" x14ac:dyDescent="0.25">
      <c r="A85" s="23" t="s">
        <v>39</v>
      </c>
      <c r="B85" s="24" t="s">
        <v>9</v>
      </c>
      <c r="C85" s="22"/>
      <c r="D85" s="22"/>
      <c r="E85" s="22"/>
      <c r="F85" s="25"/>
      <c r="G85" s="20"/>
      <c r="H85" s="20"/>
      <c r="I85" s="25"/>
      <c r="J85" s="22"/>
      <c r="K85" s="22"/>
      <c r="L85" s="22"/>
      <c r="M85" s="22" t="s">
        <v>324</v>
      </c>
      <c r="N85" s="25">
        <v>25000</v>
      </c>
      <c r="O85" s="20"/>
      <c r="P85" s="20">
        <f t="shared" si="11"/>
        <v>200000</v>
      </c>
      <c r="Q85" s="20"/>
      <c r="R85" s="24"/>
      <c r="S85" s="24"/>
      <c r="T85" s="24"/>
    </row>
    <row r="86" spans="1:20" s="26" customFormat="1" x14ac:dyDescent="0.25">
      <c r="A86" s="23" t="s">
        <v>39</v>
      </c>
      <c r="B86" s="24" t="s">
        <v>9</v>
      </c>
      <c r="C86" s="22"/>
      <c r="D86" s="22"/>
      <c r="E86" s="22"/>
      <c r="F86" s="25"/>
      <c r="G86" s="20"/>
      <c r="H86" s="20"/>
      <c r="I86" s="25"/>
      <c r="J86" s="22"/>
      <c r="K86" s="22"/>
      <c r="L86" s="22"/>
      <c r="M86" s="22" t="s">
        <v>325</v>
      </c>
      <c r="N86" s="25">
        <v>25000</v>
      </c>
      <c r="O86" s="20">
        <v>25000</v>
      </c>
      <c r="P86" s="20">
        <f t="shared" si="11"/>
        <v>175000</v>
      </c>
      <c r="Q86" s="20"/>
      <c r="R86" s="24"/>
      <c r="S86" s="24"/>
      <c r="T86" s="24"/>
    </row>
    <row r="87" spans="1:20" s="26" customFormat="1" x14ac:dyDescent="0.25">
      <c r="A87" s="23" t="s">
        <v>39</v>
      </c>
      <c r="B87" s="24" t="s">
        <v>9</v>
      </c>
      <c r="C87" s="22"/>
      <c r="D87" s="22"/>
      <c r="E87" s="22"/>
      <c r="F87" s="25"/>
      <c r="G87" s="20"/>
      <c r="H87" s="20"/>
      <c r="I87" s="25"/>
      <c r="J87" s="22"/>
      <c r="K87" s="22"/>
      <c r="L87" s="22"/>
      <c r="M87" s="22" t="s">
        <v>326</v>
      </c>
      <c r="N87" s="25">
        <v>25000</v>
      </c>
      <c r="O87" s="20">
        <v>25000</v>
      </c>
      <c r="P87" s="20">
        <f t="shared" si="11"/>
        <v>150000</v>
      </c>
      <c r="Q87" s="20"/>
      <c r="R87" s="24"/>
      <c r="S87" s="24"/>
      <c r="T87" s="24"/>
    </row>
    <row r="88" spans="1:20" s="26" customFormat="1" x14ac:dyDescent="0.25">
      <c r="A88" s="23" t="s">
        <v>39</v>
      </c>
      <c r="B88" s="24" t="s">
        <v>9</v>
      </c>
      <c r="C88" s="22"/>
      <c r="D88" s="22"/>
      <c r="E88" s="22"/>
      <c r="F88" s="25"/>
      <c r="G88" s="20"/>
      <c r="H88" s="20"/>
      <c r="I88" s="25"/>
      <c r="J88" s="22"/>
      <c r="K88" s="22"/>
      <c r="L88" s="22"/>
      <c r="M88" s="22" t="s">
        <v>327</v>
      </c>
      <c r="N88" s="25">
        <v>25000</v>
      </c>
      <c r="O88" s="20"/>
      <c r="P88" s="20">
        <f t="shared" si="11"/>
        <v>150000</v>
      </c>
      <c r="Q88" s="20"/>
      <c r="R88" s="24"/>
      <c r="S88" s="24"/>
      <c r="T88" s="24"/>
    </row>
    <row r="89" spans="1:20" s="26" customFormat="1" x14ac:dyDescent="0.25">
      <c r="A89" s="23" t="s">
        <v>95</v>
      </c>
      <c r="B89" s="24" t="s">
        <v>9</v>
      </c>
      <c r="C89" s="22" t="s">
        <v>297</v>
      </c>
      <c r="D89" s="22" t="s">
        <v>298</v>
      </c>
      <c r="E89" s="22" t="s">
        <v>42</v>
      </c>
      <c r="F89" s="25">
        <v>75000</v>
      </c>
      <c r="G89" s="20">
        <v>75000</v>
      </c>
      <c r="H89" s="20">
        <f>IF(J88="ACEPTADA",H88-I88,H88)</f>
        <v>0</v>
      </c>
      <c r="I89" s="25">
        <v>75000</v>
      </c>
      <c r="J89" s="22" t="s">
        <v>71</v>
      </c>
      <c r="K89" s="22" t="s">
        <v>310</v>
      </c>
      <c r="L89" s="22" t="s">
        <v>184</v>
      </c>
      <c r="M89" s="22" t="s">
        <v>328</v>
      </c>
      <c r="N89" s="25">
        <v>25000</v>
      </c>
      <c r="O89" s="20">
        <v>25000</v>
      </c>
      <c r="P89" s="33">
        <f>IF(J89="RECHAZADA","",IF(AND(J89="ACEPTADA",O89&lt;&gt;""),I89-O89,I89))</f>
        <v>50000</v>
      </c>
      <c r="Q89" s="20"/>
      <c r="R89" s="24"/>
      <c r="S89" s="24"/>
      <c r="T89" s="24"/>
    </row>
    <row r="90" spans="1:20" s="26" customFormat="1" x14ac:dyDescent="0.25">
      <c r="A90" s="23" t="s">
        <v>95</v>
      </c>
      <c r="B90" s="24" t="s">
        <v>9</v>
      </c>
      <c r="C90" s="22"/>
      <c r="D90" s="22"/>
      <c r="E90" s="22"/>
      <c r="F90" s="25"/>
      <c r="G90" s="20"/>
      <c r="H90" s="20"/>
      <c r="I90" s="25"/>
      <c r="J90" s="22"/>
      <c r="K90" s="22"/>
      <c r="L90" s="22"/>
      <c r="M90" s="22" t="s">
        <v>329</v>
      </c>
      <c r="N90" s="25">
        <v>25000</v>
      </c>
      <c r="O90" s="20">
        <v>25000</v>
      </c>
      <c r="P90" s="20">
        <f t="shared" si="11"/>
        <v>25000</v>
      </c>
      <c r="Q90" s="20"/>
      <c r="R90" s="24"/>
      <c r="S90" s="24"/>
      <c r="T90" s="24"/>
    </row>
    <row r="91" spans="1:20" s="26" customFormat="1" x14ac:dyDescent="0.25">
      <c r="A91" s="23" t="s">
        <v>95</v>
      </c>
      <c r="B91" s="24" t="s">
        <v>9</v>
      </c>
      <c r="C91" s="22"/>
      <c r="D91" s="22"/>
      <c r="E91" s="22"/>
      <c r="F91" s="25"/>
      <c r="G91" s="20"/>
      <c r="H91" s="20"/>
      <c r="I91" s="25"/>
      <c r="J91" s="22"/>
      <c r="K91" s="22"/>
      <c r="L91" s="22"/>
      <c r="M91" s="22" t="s">
        <v>330</v>
      </c>
      <c r="N91" s="25">
        <v>25000</v>
      </c>
      <c r="O91" s="20">
        <v>25000</v>
      </c>
      <c r="P91" s="20">
        <f t="shared" si="11"/>
        <v>0</v>
      </c>
      <c r="Q91" s="20"/>
      <c r="R91" s="24"/>
      <c r="S91" s="24"/>
      <c r="T91" s="24"/>
    </row>
    <row r="92" spans="1:20" s="26" customFormat="1" x14ac:dyDescent="0.25">
      <c r="A92" s="23" t="s">
        <v>35</v>
      </c>
      <c r="B92" s="24" t="s">
        <v>9</v>
      </c>
      <c r="C92" s="22" t="s">
        <v>299</v>
      </c>
      <c r="D92" s="22" t="s">
        <v>300</v>
      </c>
      <c r="E92" s="22" t="s">
        <v>14</v>
      </c>
      <c r="F92" s="25">
        <v>75000</v>
      </c>
      <c r="G92" s="20">
        <v>75000</v>
      </c>
      <c r="H92" s="20">
        <f>IF(J91="ACEPTADA",H91-I91,H91)</f>
        <v>0</v>
      </c>
      <c r="I92" s="25">
        <v>75000</v>
      </c>
      <c r="J92" s="22" t="s">
        <v>71</v>
      </c>
      <c r="K92" s="22" t="s">
        <v>311</v>
      </c>
      <c r="L92" s="22" t="s">
        <v>184</v>
      </c>
      <c r="M92" s="22" t="s">
        <v>331</v>
      </c>
      <c r="N92" s="25">
        <v>75000</v>
      </c>
      <c r="O92" s="20">
        <v>75000</v>
      </c>
      <c r="P92" s="33">
        <f t="shared" ref="P92:P94" si="12">IF(J92="RECHAZADA","",IF(AND(J92="ACEPTADA",O92&lt;&gt;""),I92-O92,I92))</f>
        <v>0</v>
      </c>
      <c r="Q92" s="20"/>
      <c r="R92" s="24"/>
      <c r="S92" s="24"/>
      <c r="T92" s="24"/>
    </row>
    <row r="93" spans="1:20" s="26" customFormat="1" x14ac:dyDescent="0.25">
      <c r="A93" s="23" t="s">
        <v>95</v>
      </c>
      <c r="B93" s="24" t="s">
        <v>9</v>
      </c>
      <c r="C93" s="22" t="s">
        <v>301</v>
      </c>
      <c r="D93" s="22" t="s">
        <v>302</v>
      </c>
      <c r="E93" s="22" t="s">
        <v>42</v>
      </c>
      <c r="F93" s="25">
        <v>50000</v>
      </c>
      <c r="G93" s="20">
        <v>50000</v>
      </c>
      <c r="H93" s="20">
        <f>IF(J92="ACEPTADA",H92-I92,H92)</f>
        <v>-75000</v>
      </c>
      <c r="I93" s="25">
        <v>50000</v>
      </c>
      <c r="J93" s="22" t="s">
        <v>71</v>
      </c>
      <c r="K93" s="22" t="s">
        <v>312</v>
      </c>
      <c r="L93" s="22" t="s">
        <v>184</v>
      </c>
      <c r="M93" s="22" t="s">
        <v>332</v>
      </c>
      <c r="N93" s="25">
        <v>50000</v>
      </c>
      <c r="O93" s="20">
        <v>25000</v>
      </c>
      <c r="P93" s="33">
        <f t="shared" si="12"/>
        <v>25000</v>
      </c>
      <c r="Q93" s="20"/>
      <c r="R93" s="24"/>
      <c r="S93" s="24"/>
      <c r="T93" s="24"/>
    </row>
    <row r="94" spans="1:20" s="26" customFormat="1" x14ac:dyDescent="0.25">
      <c r="A94" s="23" t="s">
        <v>35</v>
      </c>
      <c r="B94" s="24" t="s">
        <v>9</v>
      </c>
      <c r="C94" s="22" t="s">
        <v>303</v>
      </c>
      <c r="D94" s="22" t="s">
        <v>304</v>
      </c>
      <c r="E94" s="22" t="s">
        <v>42</v>
      </c>
      <c r="F94" s="25">
        <v>25000</v>
      </c>
      <c r="G94" s="20">
        <v>25000</v>
      </c>
      <c r="H94" s="20">
        <f>IF(J93="ACEPTADA",H93-I93,H93)</f>
        <v>-125000</v>
      </c>
      <c r="I94" s="25">
        <v>25000</v>
      </c>
      <c r="J94" s="22" t="s">
        <v>71</v>
      </c>
      <c r="K94" s="22" t="s">
        <v>313</v>
      </c>
      <c r="L94" s="22" t="s">
        <v>184</v>
      </c>
      <c r="M94" s="22" t="s">
        <v>333</v>
      </c>
      <c r="N94" s="25">
        <v>25000</v>
      </c>
      <c r="O94" s="20">
        <v>25000</v>
      </c>
      <c r="P94" s="33">
        <f t="shared" si="12"/>
        <v>0</v>
      </c>
      <c r="Q94" s="20"/>
      <c r="R94" s="24"/>
      <c r="S94" s="24"/>
      <c r="T94" s="24"/>
    </row>
    <row r="95" spans="1:20" s="26" customFormat="1" x14ac:dyDescent="0.25">
      <c r="A95" s="36"/>
      <c r="B95" s="41"/>
      <c r="C95" s="37"/>
      <c r="D95" s="37"/>
      <c r="E95" s="37"/>
      <c r="F95" s="38"/>
      <c r="G95" s="39"/>
      <c r="H95" s="39"/>
      <c r="I95" s="38"/>
      <c r="J95" s="37"/>
      <c r="K95" s="37"/>
      <c r="L95" s="37"/>
      <c r="M95" s="37"/>
      <c r="N95" s="38"/>
      <c r="O95" s="39"/>
      <c r="P95" s="40"/>
      <c r="Q95" s="41"/>
      <c r="R95" s="41"/>
      <c r="S95" s="41"/>
      <c r="T95" s="41"/>
    </row>
    <row r="96" spans="1:20" ht="44.25" customHeight="1" x14ac:dyDescent="0.25">
      <c r="A96" s="59" t="s">
        <v>43</v>
      </c>
      <c r="B96" s="59"/>
      <c r="C96" s="59"/>
      <c r="D96" s="59"/>
    </row>
    <row r="97" spans="1:4" ht="41.25" customHeight="1" x14ac:dyDescent="0.25">
      <c r="A97" s="59" t="s">
        <v>335</v>
      </c>
      <c r="B97" s="59"/>
      <c r="C97" s="59"/>
      <c r="D97" s="59"/>
    </row>
    <row r="98" spans="1:4" ht="19.5" customHeight="1" x14ac:dyDescent="0.25">
      <c r="A98" s="59" t="s">
        <v>36</v>
      </c>
      <c r="B98" s="59"/>
      <c r="C98" s="59"/>
      <c r="D98" s="59"/>
    </row>
  </sheetData>
  <mergeCells count="8">
    <mergeCell ref="A98:D98"/>
    <mergeCell ref="A12:E12"/>
    <mergeCell ref="I12:N12"/>
    <mergeCell ref="O12:P12"/>
    <mergeCell ref="Q12:T12"/>
    <mergeCell ref="A96:D96"/>
    <mergeCell ref="A97:D97"/>
    <mergeCell ref="F12:H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cp:lastPrinted>2018-10-18T16:44:06Z</cp:lastPrinted>
  <dcterms:created xsi:type="dcterms:W3CDTF">2018-06-01T16:34:31Z</dcterms:created>
  <dcterms:modified xsi:type="dcterms:W3CDTF">2022-01-21T17:54:34Z</dcterms:modified>
</cp:coreProperties>
</file>