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dgfcce.ssocial1\Desktop\ALMA\Resultados MACRO\AD_4T_publicar\Importación\"/>
    </mc:Choice>
  </mc:AlternateContent>
  <bookViews>
    <workbookView xWindow="0" yWindow="0" windowWidth="24000" windowHeight="9630" activeTab="1"/>
  </bookViews>
  <sheets>
    <sheet name="RESUMEN" sheetId="14" r:id="rId1"/>
    <sheet name="EXPEDICIONES" sheetId="17" r:id="rId2"/>
    <sheet name="EXPEDICIONES_2" sheetId="15" state="hidden" r:id="rId3"/>
    <sheet name="EXPEDICIONES_1 (2)" sheetId="16" state="hidden" r:id="rId4"/>
  </sheets>
  <definedNames>
    <definedName name="_xlnm._FilterDatabase" localSheetId="1" hidden="1">EXPEDICIONES!$A$13:$U$13</definedName>
    <definedName name="_xlnm._FilterDatabase" localSheetId="3" hidden="1">'EXPEDICIONES_1 (2)'!$A$13:$R$40</definedName>
    <definedName name="_xlnm._FilterDatabase" localSheetId="2" hidden="1">EXPEDICIONES_2!$A$13:$P$24</definedName>
  </definedNames>
  <calcPr calcId="162913"/>
</workbook>
</file>

<file path=xl/calcChain.xml><?xml version="1.0" encoding="utf-8"?>
<calcChain xmlns="http://schemas.openxmlformats.org/spreadsheetml/2006/main">
  <c r="H7" i="16" l="1"/>
  <c r="M14" i="16"/>
  <c r="V14" i="16"/>
  <c r="M15" i="16"/>
  <c r="N15" i="16" s="1"/>
  <c r="V15" i="16"/>
  <c r="M16" i="16"/>
  <c r="N26" i="16" s="1"/>
  <c r="V16" i="16"/>
  <c r="M17" i="16"/>
  <c r="V17" i="16"/>
  <c r="M18" i="16"/>
  <c r="N18" i="16" s="1"/>
  <c r="V18" i="16"/>
  <c r="M19" i="16"/>
  <c r="V19" i="16"/>
  <c r="M20" i="16"/>
  <c r="V20" i="16"/>
  <c r="M21" i="16"/>
  <c r="V21" i="16"/>
  <c r="M22" i="16"/>
  <c r="V22" i="16"/>
  <c r="M23" i="16"/>
  <c r="V23" i="16"/>
  <c r="M24" i="16"/>
  <c r="V24" i="16"/>
  <c r="M25" i="16"/>
  <c r="V25" i="16"/>
  <c r="M26" i="16"/>
  <c r="V26" i="16"/>
  <c r="M27" i="16"/>
  <c r="V28" i="16"/>
  <c r="V29" i="16"/>
  <c r="V30" i="16"/>
  <c r="V31" i="16"/>
  <c r="V32" i="16"/>
  <c r="V33" i="16"/>
  <c r="V34" i="16"/>
  <c r="V35" i="16"/>
  <c r="V36" i="16"/>
  <c r="V37" i="16"/>
  <c r="V38" i="16"/>
  <c r="H9" i="15"/>
  <c r="L14" i="15"/>
  <c r="L16" i="15"/>
  <c r="L17" i="15"/>
  <c r="L18" i="15"/>
  <c r="L20" i="15"/>
  <c r="L21" i="15"/>
  <c r="L22" i="15"/>
  <c r="L23" i="15"/>
  <c r="N14" i="16"/>
  <c r="N16" i="16" l="1"/>
  <c r="N17" i="16"/>
  <c r="N24" i="16"/>
  <c r="N25" i="16"/>
  <c r="N23" i="16"/>
  <c r="N19" i="16"/>
  <c r="N22" i="16"/>
  <c r="N20" i="16"/>
  <c r="N21" i="16"/>
</calcChain>
</file>

<file path=xl/sharedStrings.xml><?xml version="1.0" encoding="utf-8"?>
<sst xmlns="http://schemas.openxmlformats.org/spreadsheetml/2006/main" count="651" uniqueCount="282">
  <si>
    <t>No. DE FOLIO DE SOLICITUD</t>
  </si>
  <si>
    <t>FECHA/HORA DE RECEPCIÓN</t>
  </si>
  <si>
    <t>RESOLUCIÓN</t>
  </si>
  <si>
    <t>FECHA/HORA DE RESOLUCIÓN</t>
  </si>
  <si>
    <t>VIGENCIA</t>
  </si>
  <si>
    <t>NOMBRE/RAZÓN SOCIAL</t>
  </si>
  <si>
    <t>INFORMACIÓN GENERAL</t>
  </si>
  <si>
    <t>INFORMACIÓN ACTUALIZADA AL 31/12/2017</t>
  </si>
  <si>
    <t>UNIDAD DE MEDIDA (UdM): Kg</t>
  </si>
  <si>
    <t>FECHA DE PUBLICACIÓN: 07/02/2018</t>
  </si>
  <si>
    <t>PERIODO REPORTADO: 01-ENERO AL 31-DICIEMBRE DEL 2017</t>
  </si>
  <si>
    <t>IMPORTACIÓN</t>
  </si>
  <si>
    <t>ASIGNACIÓN DIRECTA</t>
  </si>
  <si>
    <t>Definiciones:</t>
  </si>
  <si>
    <t>SECRETARÍA DE ECONOMÍA CON INFORMACIÓN DE VUCEM Y SAT, SE, BANXICO, INEGI. BALANZA COMERCIAL DE MERCANCÍAS DE MÉXICO. SNIEG. INFORMACIÓN DE INTERÉS NACIONAL.</t>
  </si>
  <si>
    <t>SOLICITUDES DE ASIGNACIÓN</t>
  </si>
  <si>
    <t>CANCELACIONES A SOLICITUD DEL BENEFICIARIO</t>
  </si>
  <si>
    <t>No. DE FOLIO</t>
  </si>
  <si>
    <t>ACEPTADA</t>
  </si>
  <si>
    <t>NESTLE MEXICO SA DE CV</t>
  </si>
  <si>
    <t>RECHAZADA</t>
  </si>
  <si>
    <t>MONTO UTILIZADO (UdM)</t>
  </si>
  <si>
    <t>MONTO CANCELADO
(UdM)</t>
  </si>
  <si>
    <t>MONTO EXPEDIDO
(UdM)</t>
  </si>
  <si>
    <r>
      <t xml:space="preserve">FECHA DE CANCELACIÓN </t>
    </r>
    <r>
      <rPr>
        <b/>
        <vertAlign val="superscript"/>
        <sz val="11"/>
        <color indexed="8"/>
        <rFont val="Arial"/>
        <family val="2"/>
      </rPr>
      <t>3)</t>
    </r>
  </si>
  <si>
    <t>EXTRACTOS DE CAFÉ</t>
  </si>
  <si>
    <t>UNILATERAL</t>
  </si>
  <si>
    <t>PERIODO</t>
  </si>
  <si>
    <t>PRIMER SEMESTRE</t>
  </si>
  <si>
    <t>MODALIDAD</t>
  </si>
  <si>
    <t>MARCAS NESTLE SA DE CV</t>
  </si>
  <si>
    <t>RODINIA INTERNACIONAL SA DE CV</t>
  </si>
  <si>
    <t>ITAL VOGUE SA DE CV</t>
  </si>
  <si>
    <t>FABBRI MEXICO SA DE CV</t>
  </si>
  <si>
    <t>07/02/2017 20:02:16</t>
  </si>
  <si>
    <t>20/02/2017 18:03:53</t>
  </si>
  <si>
    <t>02/03/2017 20:57:33</t>
  </si>
  <si>
    <t>22/03/2017 17:51:50</t>
  </si>
  <si>
    <t>04/04/2017 11:59:25</t>
  </si>
  <si>
    <t>10/04/2017 17:42:09</t>
  </si>
  <si>
    <t>20/04/2017 15:30:09</t>
  </si>
  <si>
    <t>03/05/2017 13:24:20</t>
  </si>
  <si>
    <t>09/05/2017 18:52:33</t>
  </si>
  <si>
    <t>30/05/2017 09:16:35</t>
  </si>
  <si>
    <t>30/05/2017 09:32:15</t>
  </si>
  <si>
    <t>06/06/2017 11:11:55</t>
  </si>
  <si>
    <t>13/06/2017 21:38:42</t>
  </si>
  <si>
    <t>22/06/2017 16:48:38</t>
  </si>
  <si>
    <t>0201200400420179901000005</t>
  </si>
  <si>
    <t>0201200400220179901000043</t>
  </si>
  <si>
    <t>0201200400420179901000011</t>
  </si>
  <si>
    <t>0201200400420179901000014</t>
  </si>
  <si>
    <t>0201200400220171119000001</t>
  </si>
  <si>
    <t>0201200400420179901000024</t>
  </si>
  <si>
    <t>0201200400420179901000026</t>
  </si>
  <si>
    <t>0201200400420179901000034</t>
  </si>
  <si>
    <t>0201200400420179901000037</t>
  </si>
  <si>
    <t>0201200400420179901000047</t>
  </si>
  <si>
    <t>0201200400420179901000048</t>
  </si>
  <si>
    <t>0201200400420179901000052</t>
  </si>
  <si>
    <t>0201200400420179901000055</t>
  </si>
  <si>
    <t>0201200400220179901000109</t>
  </si>
  <si>
    <t>04/07/2017 10:57:19</t>
  </si>
  <si>
    <t>04/07/2017 17:19:57</t>
  </si>
  <si>
    <t>20/07/2017 11:48:16</t>
  </si>
  <si>
    <t>26/07/2017 18:31:16</t>
  </si>
  <si>
    <t>31/07/2017 11:53:06</t>
  </si>
  <si>
    <t>16/08/2017 17:51:47</t>
  </si>
  <si>
    <t>16/08/2017 17:58:39</t>
  </si>
  <si>
    <t>05/09/2017 18:51:08</t>
  </si>
  <si>
    <t>20/09/2017 16:13:38</t>
  </si>
  <si>
    <t>03/10/2017 11:29:05</t>
  </si>
  <si>
    <t>13/10/2017 12:32:46</t>
  </si>
  <si>
    <t>25/10/2017 11:10:59</t>
  </si>
  <si>
    <t>26/10/2017 15:48:26</t>
  </si>
  <si>
    <t>0201200400220179901000116</t>
  </si>
  <si>
    <t>0201200400220179901000119</t>
  </si>
  <si>
    <t>0201200400220179901000126</t>
  </si>
  <si>
    <t>0201200400420179901000076</t>
  </si>
  <si>
    <t>0201200400220179901000130</t>
  </si>
  <si>
    <t>0201200400420179901000087</t>
  </si>
  <si>
    <t>0201200400420179901000088</t>
  </si>
  <si>
    <t>0201200400420179901000095</t>
  </si>
  <si>
    <t>0201200400420179901000105</t>
  </si>
  <si>
    <t>0201200400420179901000112</t>
  </si>
  <si>
    <t>0201200400420179901000120</t>
  </si>
  <si>
    <t>0201200400420179901000124</t>
  </si>
  <si>
    <t>0201200400420179901000127</t>
  </si>
  <si>
    <t>CREMERIA SAN JOSE SA DE CV</t>
  </si>
  <si>
    <t>31/12/2017</t>
  </si>
  <si>
    <t>SEGUNDO SEMESTRE</t>
  </si>
  <si>
    <t>UTILIZACIÓN</t>
  </si>
  <si>
    <t>RESUMEN GLOBAL</t>
  </si>
  <si>
    <t>MONTO SOLICITADO 
(UdM)</t>
  </si>
  <si>
    <t>ASIGNACIÓN</t>
  </si>
  <si>
    <t>05/07/2017 16:35:24</t>
  </si>
  <si>
    <t>14/07/2017 17:42:57</t>
  </si>
  <si>
    <t>24/07/2017 14:37:18</t>
  </si>
  <si>
    <t>01/08/2017 18:51:55</t>
  </si>
  <si>
    <t>02/08/2017 12:34:40</t>
  </si>
  <si>
    <t>28/08/2017 12:45:20</t>
  </si>
  <si>
    <t>28/08/2017 12:46:12</t>
  </si>
  <si>
    <t>07/09/2017 12:43:54</t>
  </si>
  <si>
    <t>25/09/2017 15:15:38</t>
  </si>
  <si>
    <t>12/10/2017 18:23:26</t>
  </si>
  <si>
    <t>20/10/2017 19:26:06</t>
  </si>
  <si>
    <t>31/10/2017 12:49:37</t>
  </si>
  <si>
    <t>06/11/2017 13:52:12</t>
  </si>
  <si>
    <t>16/02/2017 16:40:07</t>
  </si>
  <si>
    <t>21/02/2017 17:39:56</t>
  </si>
  <si>
    <t>06/03/2017 21:29:17</t>
  </si>
  <si>
    <t>24/03/2017 14:48:34</t>
  </si>
  <si>
    <t>17/04/2017 18:43:00</t>
  </si>
  <si>
    <t>19/04/2017 10:04:17</t>
  </si>
  <si>
    <t>24/04/2017 09:48:31</t>
  </si>
  <si>
    <t>09/05/2017 14:21:04</t>
  </si>
  <si>
    <t>15/05/2017 13:45:28</t>
  </si>
  <si>
    <t>31/05/2017 11:37:04</t>
  </si>
  <si>
    <t>01/06/2017 12:14:35</t>
  </si>
  <si>
    <t>08/06/2017 13:07:19</t>
  </si>
  <si>
    <t>15/06/2017 18:22:06</t>
  </si>
  <si>
    <t>26/06/2017 10:09:40</t>
  </si>
  <si>
    <r>
      <t xml:space="preserve">ASIGNACIÓN: PRIMER SEMESTRE Y SEGUNDO SEMESTRE </t>
    </r>
    <r>
      <rPr>
        <b/>
        <vertAlign val="superscript"/>
        <sz val="11"/>
        <color indexed="8"/>
        <rFont val="Arial"/>
        <family val="2"/>
      </rPr>
      <t>1)</t>
    </r>
  </si>
  <si>
    <r>
      <t xml:space="preserve">MONTO NO UTILIZADO </t>
    </r>
    <r>
      <rPr>
        <b/>
        <vertAlign val="superscript"/>
        <sz val="11"/>
        <color indexed="8"/>
        <rFont val="Arial"/>
        <family val="2"/>
      </rPr>
      <t>2)</t>
    </r>
    <r>
      <rPr>
        <b/>
        <sz val="11"/>
        <color indexed="8"/>
        <rFont val="Arial"/>
        <family val="2"/>
      </rPr>
      <t xml:space="preserve"> 
(UdM)</t>
    </r>
  </si>
  <si>
    <t>LISTADO DE BENEFICIARIOS</t>
  </si>
  <si>
    <r>
      <rPr>
        <b/>
        <sz val="11"/>
        <color indexed="8"/>
        <rFont val="Arial"/>
        <family val="2"/>
      </rPr>
      <t>2)</t>
    </r>
    <r>
      <rPr>
        <sz val="11"/>
        <color indexed="8"/>
        <rFont val="Arial"/>
        <family val="2"/>
      </rPr>
      <t xml:space="preserve"> Cifras definitivas al 31 de Diciembre.</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</si>
  <si>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puede cancelar su certificado hasta la fecha del vencimiento, y se tiene un plazo de aproximadamente siete días para dictaminar su cancelación.</t>
    </r>
  </si>
  <si>
    <t>N/A</t>
  </si>
  <si>
    <t>MONTO INDICADO EN FACTURA COMERCIAL</t>
  </si>
  <si>
    <t>17EXT001418/9901</t>
  </si>
  <si>
    <t>17EXT001517/9901</t>
  </si>
  <si>
    <t>17EXT001823/9901</t>
  </si>
  <si>
    <t>17EXT002290/9901</t>
  </si>
  <si>
    <t>17EXT003196/1119</t>
  </si>
  <si>
    <t>17EXT003253/9901</t>
  </si>
  <si>
    <t>17EXT003363/9901</t>
  </si>
  <si>
    <t>17EXT003921/9901</t>
  </si>
  <si>
    <t>17EXT004089/9901</t>
  </si>
  <si>
    <t>17EXT004580/9901</t>
  </si>
  <si>
    <t>17EXT004587/9901</t>
  </si>
  <si>
    <t>17EXT004833/9901</t>
  </si>
  <si>
    <t>17EXT005105/9901</t>
  </si>
  <si>
    <t>17EXT005586/9901</t>
  </si>
  <si>
    <t>17EXT005904/9901</t>
  </si>
  <si>
    <t>17EXT006177/9901</t>
  </si>
  <si>
    <t>17EXT006501/9901</t>
  </si>
  <si>
    <t>17EXT006560/9901</t>
  </si>
  <si>
    <t>17EXT007305/9901</t>
  </si>
  <si>
    <t>17EXT007306/9901</t>
  </si>
  <si>
    <t>17EXT007775/9901</t>
  </si>
  <si>
    <t>17EXT008392/9901</t>
  </si>
  <si>
    <t>17EXT008855/9901</t>
  </si>
  <si>
    <t>17EXT009220/9901</t>
  </si>
  <si>
    <t>No. DE CERTIFICADO</t>
  </si>
  <si>
    <t>UTILIZACIÓN DEL 70% DEL TOTAL ASIGNADO EN EL PRIMER SEMESTRE</t>
  </si>
  <si>
    <t>CRITERIOS DE ASIGNACIÓN: SEGUNDO SEMESTRE</t>
  </si>
  <si>
    <t>CRITERIOS DE ASIGNACIÓN: PRIMER SEMESTRE</t>
  </si>
  <si>
    <t>MONTO TOTAL PRIMER SEMESTRE: 186,200 Kg.</t>
  </si>
  <si>
    <t>MONTO TOTAL SEGUNDO SEMESTRE: 255,237 Kg.</t>
  </si>
  <si>
    <t>MONTO MÁXIMO POR BENEFICIARIO: 93,100 Kg.</t>
  </si>
  <si>
    <r>
      <rPr>
        <b/>
        <sz val="11"/>
        <color indexed="8"/>
        <rFont val="Arial"/>
        <family val="2"/>
      </rPr>
      <t>1) Criterios de Asignación:
- Primer Semestre:</t>
    </r>
    <r>
      <rPr>
        <sz val="11"/>
        <color indexed="8"/>
        <rFont val="Arial"/>
        <family val="2"/>
      </rPr>
      <t xml:space="preserve"> </t>
    </r>
    <r>
      <rPr>
        <sz val="11"/>
        <rFont val="Arial"/>
        <family val="2"/>
      </rPr>
      <t>Se asignará conforme al monto que señale la copia de la factura comercial, hasta por una cantidad semestral máxima por solicitante de 93.1 toneladas.</t>
    </r>
    <r>
      <rPr>
        <sz val="11"/>
        <color indexed="8"/>
        <rFont val="Arial"/>
        <family val="2"/>
      </rPr>
      <t xml:space="preserve">
</t>
    </r>
    <r>
      <rPr>
        <b/>
        <sz val="11"/>
        <color indexed="8"/>
        <rFont val="Arial"/>
        <family val="2"/>
      </rPr>
      <t>- Segundo Semestre:</t>
    </r>
    <r>
      <rPr>
        <sz val="11"/>
        <color indexed="8"/>
        <rFont val="Arial"/>
        <family val="2"/>
      </rPr>
      <t xml:space="preserve"> Se asignará a los solicitantes que no hayan sido beneficiados en el primer semestre y a los beneficiadios con antecedentes, siempre y cuando compruebe la utilización del 70% de la asignación del primer semestre.</t>
    </r>
  </si>
  <si>
    <t>186.2 Tons más lo no asignado en 1° semestre</t>
  </si>
  <si>
    <t>MONTO SOLICITADO 
(UdM)
(A)</t>
  </si>
  <si>
    <t>MONTO INDICADO EN FACTURA COMERCIAL (B)</t>
  </si>
  <si>
    <t>MONTO INDICADO EN FACTURA COMERCIAL
[C]</t>
  </si>
  <si>
    <r>
      <rPr>
        <b/>
        <sz val="11"/>
        <color indexed="8"/>
        <rFont val="Arial"/>
        <family val="2"/>
      </rPr>
      <t>3) Fecha de Cancelación:</t>
    </r>
    <r>
      <rPr>
        <sz val="11"/>
        <color indexed="8"/>
        <rFont val="Arial"/>
        <family val="2"/>
      </rPr>
      <t xml:space="preserve"> Es la fecha en la que se ingresa el trámite de cancelación.</t>
    </r>
  </si>
  <si>
    <t>AMPLIACIÓN</t>
  </si>
  <si>
    <t>CRITERIOS DE ASIGNACIÓN</t>
  </si>
  <si>
    <r>
      <rPr>
        <b/>
        <sz val="11"/>
        <color indexed="8"/>
        <rFont val="Arial"/>
        <family val="2"/>
      </rPr>
      <t>1) Criterios de Asignación:
- Primer Semestre:</t>
    </r>
    <r>
      <rPr>
        <sz val="11"/>
        <color indexed="8"/>
        <rFont val="Arial"/>
        <family val="2"/>
      </rPr>
      <t xml:space="preserve"> S</t>
    </r>
    <r>
      <rPr>
        <sz val="11"/>
        <rFont val="Arial"/>
        <family val="2"/>
      </rPr>
      <t>e asignará lo menor entre el Monto Solicitado [A] y el Monto Indicado en la Factura Comercial [B], hasta por una cantidad máxima por solicitante de 93,100 kg.</t>
    </r>
    <r>
      <rPr>
        <sz val="11"/>
        <color indexed="8"/>
        <rFont val="Arial"/>
        <family val="2"/>
      </rPr>
      <t xml:space="preserve">
</t>
    </r>
    <r>
      <rPr>
        <b/>
        <sz val="11"/>
        <color indexed="8"/>
        <rFont val="Arial"/>
        <family val="2"/>
      </rPr>
      <t>- Segundo Semestre:</t>
    </r>
    <r>
      <rPr>
        <sz val="11"/>
        <color indexed="8"/>
        <rFont val="Arial"/>
        <family val="2"/>
      </rPr>
      <t xml:space="preserve"> Se asignará lo menor entre el Monto Solicitado [A] y el Monto Indicado en la Factura [C], hasta por una cantidad máxima por solicitante de 93,100 kg. Los beneficiarios del primer semestre deberán comprobar la utilización del 70% de la asignación del primer semestre.</t>
    </r>
  </si>
  <si>
    <t>RESOLUCIÓN DE LA ASIGNACIÓN</t>
  </si>
  <si>
    <r>
      <t xml:space="preserve">FECHA DE CANCELACIÓN </t>
    </r>
    <r>
      <rPr>
        <b/>
        <vertAlign val="superscript"/>
        <sz val="11"/>
        <rFont val="Arial"/>
        <family val="2"/>
      </rPr>
      <t>3)</t>
    </r>
  </si>
  <si>
    <t>ESTÁTUS DEL TRÁMITE</t>
  </si>
  <si>
    <t>NO. DE CERTIFICADO</t>
  </si>
  <si>
    <t>VIGENCIA DE LA ASIGNACIÓN</t>
  </si>
  <si>
    <r>
      <rPr>
        <b/>
        <sz val="11"/>
        <rFont val="Arial"/>
        <family val="2"/>
      </rPr>
      <t>1) Ciclo del Cupo</t>
    </r>
    <r>
      <rPr>
        <sz val="11"/>
        <rFont val="Arial"/>
        <family val="2"/>
      </rPr>
      <t>: Se refiere a la vigencia establecida en el Acuerdo del cupo.</t>
    </r>
  </si>
  <si>
    <r>
      <t>(C) Monto Total No Asignado:</t>
    </r>
    <r>
      <rPr>
        <sz val="11"/>
        <rFont val="Arial"/>
        <family val="2"/>
      </rPr>
      <t xml:space="preserve"> Es la diferencia del Monto Total del Cupo menos el Monto Total Asignado. 
</t>
    </r>
    <r>
      <rPr>
        <b/>
        <sz val="11"/>
        <rFont val="Arial"/>
        <family val="2"/>
      </rPr>
      <t/>
    </r>
  </si>
  <si>
    <t>01-enero al 31-diciembre 2019</t>
  </si>
  <si>
    <t>CU FOUNDATIONS SA DE CV</t>
  </si>
  <si>
    <t>31/12/2019</t>
  </si>
  <si>
    <t>UNIDAD DE MEDIDA (UdM): METROS CUADRADOS EQUIVALENTES (MCE)</t>
  </si>
  <si>
    <t>Pantalones con peto tirantes</t>
  </si>
  <si>
    <t>Prendas de vestir de lana</t>
  </si>
  <si>
    <t>Las demás prendas y complementos</t>
  </si>
  <si>
    <t>CATEGORÍA</t>
  </si>
  <si>
    <t>Pantalones y Faldas</t>
  </si>
  <si>
    <r>
      <t xml:space="preserve">(G) Saldo disponible: </t>
    </r>
    <r>
      <rPr>
        <sz val="11"/>
        <rFont val="Arial"/>
        <family val="2"/>
      </rPr>
      <t xml:space="preserve">Se refiere al monto total del cupo no asignado, que se obtiene de la diferencia del Monto Total del Cupo menos el Monto Total Asignado. 
</t>
    </r>
    <r>
      <rPr>
        <b/>
        <sz val="11"/>
        <rFont val="Arial"/>
        <family val="2"/>
      </rPr>
      <t xml:space="preserve">Nota: </t>
    </r>
    <r>
      <rPr>
        <sz val="11"/>
        <rFont val="Arial"/>
        <family val="2"/>
      </rPr>
      <t>Se publica únicamente cuando la fecha de actualización de la información es menor que la vigencia del cupo.</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</si>
  <si>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del monto de todas las solicitudes de asignación de cupo recibidas, expresada en la unidad de medida correspondiente.
</t>
    </r>
    <r>
      <rPr>
        <b/>
        <sz val="11"/>
        <rFont val="Arial"/>
        <family val="2"/>
      </rPr>
      <t>Nota:</t>
    </r>
    <r>
      <rPr>
        <sz val="11"/>
        <rFont val="Arial"/>
        <family val="2"/>
      </rPr>
      <t xml:space="preserve"> Para el Resumen Global se refiere a la suma del Monto Total Solicitado (A) de todas las categorías.</t>
    </r>
  </si>
  <si>
    <r>
      <rPr>
        <b/>
        <sz val="11"/>
        <rFont val="Arial"/>
        <family val="2"/>
      </rPr>
      <t>(F) Monto Total Cancelado</t>
    </r>
    <r>
      <rPr>
        <sz val="11"/>
        <rFont val="Arial"/>
        <family val="2"/>
      </rPr>
      <t xml:space="preserve">: Suma del monto de los certificados desistidos parcial o totalmente por los beneficiarios durante el periodo de vigencia de los mismos.
</t>
    </r>
    <r>
      <rPr>
        <b/>
        <sz val="11"/>
        <rFont val="Arial"/>
        <family val="2"/>
      </rPr>
      <t>Nota:</t>
    </r>
    <r>
      <rPr>
        <sz val="11"/>
        <rFont val="Arial"/>
        <family val="2"/>
      </rPr>
      <t xml:space="preserve"> Para el Resumen Global se refiere a la suma del Monto Total Cancelado (F) de todas las categorías.</t>
    </r>
  </si>
  <si>
    <t>14/06/2019 11:15:59</t>
  </si>
  <si>
    <t>0201200400220193260000002</t>
  </si>
  <si>
    <t>30/07/2019 17:10:22</t>
  </si>
  <si>
    <t>0201200400220193260000004</t>
  </si>
  <si>
    <t>26/08/2019 14:07:09</t>
  </si>
  <si>
    <t>0201200400420193260000001</t>
  </si>
  <si>
    <t>03/09/2019 13:47:02</t>
  </si>
  <si>
    <t>0201200400420193260000002</t>
  </si>
  <si>
    <t>12/09/2019 12:21:56</t>
  </si>
  <si>
    <t>0201200400420193260000003</t>
  </si>
  <si>
    <t>25/09/2019 17:34:32</t>
  </si>
  <si>
    <t>0201200400420193260000004</t>
  </si>
  <si>
    <t>20/06/2019 12:49:32</t>
  </si>
  <si>
    <t>31/07/2019 10:08:24</t>
  </si>
  <si>
    <t>02/09/2019 14:18:58</t>
  </si>
  <si>
    <t>05/09/2019 13:39:03</t>
  </si>
  <si>
    <t>18/09/2019 10:52:04</t>
  </si>
  <si>
    <t>26/09/2019 14:16:53</t>
  </si>
  <si>
    <t/>
  </si>
  <si>
    <t>19AZU002067/3260</t>
  </si>
  <si>
    <t>19AZU002445/3260</t>
  </si>
  <si>
    <t>19AZU002473/3260</t>
  </si>
  <si>
    <t>19AZU002575/3260</t>
  </si>
  <si>
    <t>19AZU002637/3260</t>
  </si>
  <si>
    <t>SECRETARIA DE ECONIMIA CON INFORMACION DE VUCEM Y OPERACIONES DE COMERCIO EXTERIOR (SAT)</t>
  </si>
  <si>
    <t>MONTO SOLICITADO 
(MCE)
[A]</t>
  </si>
  <si>
    <t>MONTO CERTIFICADO DE ORIGEN-CUPO (MCE)
[B]</t>
  </si>
  <si>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 xml:space="preserve">Nota: 
</t>
    </r>
    <r>
      <rPr>
        <sz val="11"/>
        <rFont val="Arial"/>
        <family val="2"/>
      </rPr>
      <t>i) Para efectos del reporte se considera la UdM en MCE establecida en el Acuerdo, dado que en el certificado expedido está en UdM TIGIE.</t>
    </r>
    <r>
      <rPr>
        <b/>
        <sz val="11"/>
        <rFont val="Arial"/>
        <family val="2"/>
      </rPr>
      <t xml:space="preserve">
</t>
    </r>
    <r>
      <rPr>
        <sz val="11"/>
        <rFont val="Arial"/>
        <family val="2"/>
      </rPr>
      <t>ii)</t>
    </r>
    <r>
      <rPr>
        <b/>
        <sz val="11"/>
        <rFont val="Arial"/>
        <family val="2"/>
      </rPr>
      <t xml:space="preserve"> </t>
    </r>
    <r>
      <rPr>
        <sz val="11"/>
        <rFont val="Arial"/>
        <family val="2"/>
      </rPr>
      <t>Para el Resumen Global se refiere a la suma del Monto Total Expedido (D) de todas las categorías.</t>
    </r>
  </si>
  <si>
    <r>
      <t xml:space="preserve">1) Criterios de Asignación: </t>
    </r>
    <r>
      <rPr>
        <sz val="11"/>
        <color indexed="8"/>
        <rFont val="Arial"/>
        <family val="2"/>
      </rPr>
      <t>Se asigna lo menor entre el Monto Solicitado [A] y el Monto Indicado en el Certificado de Origen-Cupo [B] expedido por el Gobierno de Costa Rica, El Salvador, Guatemala, Honduras o Nicaragua (según el origen de la mercancía), expresado en UdM TIGIE..</t>
    </r>
  </si>
  <si>
    <r>
      <t>MONTO ASIGNADO</t>
    </r>
    <r>
      <rPr>
        <b/>
        <sz val="11"/>
        <color indexed="8"/>
        <rFont val="Arial"/>
        <family val="2"/>
      </rPr>
      <t xml:space="preserve">
(MCE)</t>
    </r>
  </si>
  <si>
    <r>
      <t xml:space="preserve">MONTO ASIGNADO </t>
    </r>
    <r>
      <rPr>
        <b/>
        <vertAlign val="superscript"/>
        <sz val="11"/>
        <color indexed="8"/>
        <rFont val="Arial"/>
        <family val="2"/>
      </rPr>
      <t>1)</t>
    </r>
    <r>
      <rPr>
        <b/>
        <sz val="11"/>
        <color indexed="8"/>
        <rFont val="Arial"/>
        <family val="2"/>
      </rPr>
      <t xml:space="preserve">
(TIGIE)</t>
    </r>
  </si>
  <si>
    <t>MONTO CERTIFICADO DE ORIGEN-CUPO (TIGIE)
[B]</t>
  </si>
  <si>
    <t>MONTO SOLICITADO 
(TIGIE)
[A]</t>
  </si>
  <si>
    <t>MONTO EXPEDIDO
(TIGIE)</t>
  </si>
  <si>
    <r>
      <t xml:space="preserve">MONTO UTILIZADO </t>
    </r>
    <r>
      <rPr>
        <b/>
        <vertAlign val="superscript"/>
        <sz val="11"/>
        <color indexed="8"/>
        <rFont val="Arial"/>
        <family val="2"/>
      </rPr>
      <t>2)</t>
    </r>
    <r>
      <rPr>
        <b/>
        <sz val="11"/>
        <color indexed="8"/>
        <rFont val="Arial"/>
        <family val="2"/>
      </rPr>
      <t xml:space="preserve"> 
(TIGIE)</t>
    </r>
  </si>
  <si>
    <t>MONTO CANCELADO
(MCE)</t>
  </si>
  <si>
    <r>
      <t xml:space="preserve">(B) Monto Total Asignado: </t>
    </r>
    <r>
      <rPr>
        <sz val="11"/>
        <rFont val="Arial"/>
        <family val="2"/>
      </rPr>
      <t xml:space="preserve">Es el monto que la Secretaría de Economía determina en el oficio de Asignación amparado en el Acuerdo y ejerciendo los métodos de asignación para cada beneficiario.
</t>
    </r>
    <r>
      <rPr>
        <b/>
        <sz val="11"/>
        <rFont val="Arial"/>
        <family val="2"/>
      </rPr>
      <t>Notas:</t>
    </r>
    <r>
      <rPr>
        <sz val="11"/>
        <rFont val="Arial"/>
        <family val="2"/>
      </rPr>
      <t xml:space="preserve"> 
i) Para efectos del reporte se considera la UdM en MCE establecida en el Acuerdo, dado que en el oficio de Asignación está en UdM TIGIE.
ii) Para el Resumen Global se refiere a la suma del Monto Total Asignado (B) de todas las categorías.</t>
    </r>
  </si>
  <si>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t>
    </r>
    <r>
      <rPr>
        <b/>
        <sz val="11"/>
        <rFont val="Arial"/>
        <family val="2"/>
      </rPr>
      <t>Nota:</t>
    </r>
    <r>
      <rPr>
        <sz val="11"/>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que se encuentra disponible en:
- Apéndice 1 del Anexo al Artículo 3-15 del TLC con Costa Rica.
- Apéndice 1 del Anexo 3-20 del TLC con El Salvador, Guatemala y Honduras.
- Apéndice 1 al Anexo 3.16 del TLC con Costa Rica, El Salvador, Guatemala, Honduras y Nicaragua.
Para el Resumen Global se refiere a la suma del Monto Total Utilizado (E) de todas las categorías.</t>
    </r>
  </si>
  <si>
    <t>1)</t>
  </si>
  <si>
    <t>2)</t>
  </si>
  <si>
    <t>(A)</t>
  </si>
  <si>
    <t>(B)</t>
  </si>
  <si>
    <t>(C)</t>
  </si>
  <si>
    <t>(D)</t>
  </si>
  <si>
    <t>(E)</t>
  </si>
  <si>
    <t>(F)</t>
  </si>
  <si>
    <t>(G)</t>
  </si>
  <si>
    <t>3)</t>
  </si>
  <si>
    <t>Monto Total Solicitado</t>
  </si>
  <si>
    <t>Monto Total Asignado</t>
  </si>
  <si>
    <t>Monto Total No Asignado</t>
  </si>
  <si>
    <t>Monto Total Expedido</t>
  </si>
  <si>
    <t>Monto Total Utilizado</t>
  </si>
  <si>
    <t>Monto Total Cancelado</t>
  </si>
  <si>
    <t>Saldo Disponible</t>
  </si>
  <si>
    <t>0201200400420193260000005</t>
  </si>
  <si>
    <t>0201200400420193260000006</t>
  </si>
  <si>
    <t>0201200400420193260000007</t>
  </si>
  <si>
    <t>0201200400420193260000008</t>
  </si>
  <si>
    <t>0201200400420193260000009</t>
  </si>
  <si>
    <t>0201200400420193260000010</t>
  </si>
  <si>
    <t>08/10/2019 16:39:39</t>
  </si>
  <si>
    <t>17/10/2019 17:04:46</t>
  </si>
  <si>
    <t>30/10/2019 14:14:20</t>
  </si>
  <si>
    <t>15/11/2019 17:50:52</t>
  </si>
  <si>
    <t>29/11/2019 17:41:53</t>
  </si>
  <si>
    <t>06/12/2019 13:22:05</t>
  </si>
  <si>
    <t>14/10/2019 11:21:42</t>
  </si>
  <si>
    <t>22/10/2019 16:07:40</t>
  </si>
  <si>
    <t>04/11/2019 10:52:34</t>
  </si>
  <si>
    <t>25/11/2019 14:46:57</t>
  </si>
  <si>
    <t>04/12/2019 10:54:03</t>
  </si>
  <si>
    <t>11/12/2019 18:55:23</t>
  </si>
  <si>
    <t>19AZU002756/3260</t>
  </si>
  <si>
    <t>19AZU002790/3260</t>
  </si>
  <si>
    <t>19AZU002872/3260</t>
  </si>
  <si>
    <t>19AZU002965/3260</t>
  </si>
  <si>
    <t>19AZU003003/3260</t>
  </si>
  <si>
    <t>19AZU003031/3260</t>
  </si>
  <si>
    <t>Unidad de medida (UdM)</t>
  </si>
  <si>
    <t>(MCE)</t>
  </si>
  <si>
    <t xml:space="preserve">BIENES TEXTILES CLASIFICADOS EN EL CAPÍTULO 62 </t>
  </si>
  <si>
    <t xml:space="preserve">TLC-CENTROAMÉRICA </t>
  </si>
  <si>
    <t>INFORMACIÓN ACTUALIZADA AL 31/12/2019</t>
  </si>
  <si>
    <t>FECHA DE PUBLICACIÓN: 29/01/2020</t>
  </si>
  <si>
    <t>4)</t>
  </si>
  <si>
    <r>
      <rPr>
        <b/>
        <sz val="11"/>
        <rFont val="Arial"/>
        <family val="2"/>
      </rPr>
      <t>2)</t>
    </r>
    <r>
      <rPr>
        <sz val="11"/>
        <rFont val="Arial"/>
        <family val="2"/>
      </rPr>
      <t xml:space="preserve"> </t>
    </r>
    <r>
      <rPr>
        <b/>
        <sz val="11"/>
        <rFont val="Arial"/>
        <family val="2"/>
      </rPr>
      <t>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</si>
  <si>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</si>
  <si>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4) Monto Total del Subcupo</t>
    </r>
    <r>
      <rPr>
        <sz val="11"/>
        <rFont val="Arial"/>
        <family val="2"/>
      </rPr>
      <t>: Monto total de cada categoría establecido en el Acuerdo del cupo, expresado en la unidad de medida correspondiente.</t>
    </r>
  </si>
  <si>
    <t>PERIODO REPORTADO: 01-ENERO DE 2019 AL 31-DICIEMBRE DE 2019</t>
  </si>
  <si>
    <r>
      <rPr>
        <b/>
        <sz val="11"/>
        <color indexed="8"/>
        <rFont val="Arial"/>
        <family val="2"/>
      </rPr>
      <t>2)</t>
    </r>
    <r>
      <rPr>
        <sz val="11"/>
        <color indexed="8"/>
        <rFont val="Arial"/>
        <family val="2"/>
      </rPr>
      <t xml:space="preserve"> Cifras oportunas al 25 de enero de 2020.
</t>
    </r>
    <r>
      <rPr>
        <b/>
        <sz val="11"/>
        <color indexed="8"/>
        <rFont val="Arial"/>
        <family val="2"/>
      </rPr>
      <t>Nota:</t>
    </r>
    <r>
      <rPr>
        <sz val="11"/>
        <color indexed="8"/>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que se encuentra disponible en:
- Apéndice 1 del Anexo al Artículo 3-15 del TLC con Costa Rica.
- Apéndice 1 del Anexo 3-20 del TLC con El Salvador, Guatemala y Honduras.
- Apéndice 1 al Anexo 3.16 del TLC con Costa Rica, El Salvador, Guatemala, Honduras y Nicaragua.</t>
    </r>
  </si>
  <si>
    <t>Ciclo del Cupo</t>
  </si>
  <si>
    <t>Monto Total del Cupo</t>
  </si>
  <si>
    <t>Monto Total del Subcupo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</si>
</sst>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4"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b/>
      <vertAlign val="superscript"/>
      <sz val="11"/>
      <color indexed="8"/>
      <name val="Arial"/>
      <family val="2"/>
    </font>
    <font>
      <b/>
      <vertAlign val="superscript"/>
      <sz val="11"/>
      <name val="Arial"/>
      <family val="2"/>
    </font>
    <font>
      <sz val="11"/>
      <color indexed="8"/>
      <name val="Calibri"/>
      <family val="2"/>
      <scheme val="minor"/>
    </font>
    <font>
      <sz val="11"/>
      <color theme="1"/>
      <name val="Calibri"/>
      <family val="2"/>
      <scheme val="minor"/>
    </font>
    <font>
      <sz val="10"/>
      <color theme="1"/>
      <name val="Tahoma"/>
      <family val="2"/>
    </font>
    <font>
      <b/>
      <sz val="11"/>
      <color theme="1"/>
      <name val="Arial"/>
      <family val="2"/>
    </font>
    <font>
      <sz val="11"/>
      <color theme="1"/>
      <name val="Arial"/>
      <family val="2"/>
    </font>
    <font>
      <sz val="11"/>
      <color rgb="FF000000"/>
      <name val="Arial"/>
      <family val="2"/>
    </font>
    <font>
      <sz val="11"/>
      <color rgb="FFFF0000"/>
      <name val="Arial"/>
      <family val="2"/>
    </font>
  </fonts>
  <fills count="14">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theme="0"/>
      </patternFill>
    </fill>
    <fill>
      <patternFill patternType="solid">
        <fgColor theme="0" tint="-0.34998626667073579"/>
        <bgColor indexed="64"/>
      </patternFill>
    </fill>
    <fill>
      <patternFill patternType="solid">
        <fgColor theme="5" tint="0.59999389629810485"/>
        <bgColor indexed="64"/>
      </patternFill>
    </fill>
    <fill>
      <patternFill patternType="solid">
        <fgColor rgb="FFFF0000"/>
        <bgColor theme="0"/>
      </patternFill>
    </fill>
    <fill>
      <patternFill patternType="solid">
        <fgColor indexed="65"/>
        <bgColor theme="0"/>
      </patternFill>
    </fill>
    <fill>
      <patternFill patternType="solid">
        <fgColor theme="6" tint="0.39997558519241921"/>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9">
    <xf numFmtId="0" fontId="0" fillId="0" borderId="0"/>
    <xf numFmtId="43" fontId="7" fillId="0" borderId="0" applyFont="0" applyFill="0" applyBorder="0" applyAlignment="0" applyProtection="0"/>
    <xf numFmtId="0" fontId="9" fillId="0" borderId="0"/>
    <xf numFmtId="0" fontId="9" fillId="0" borderId="0"/>
    <xf numFmtId="0" fontId="7" fillId="0" borderId="0"/>
    <xf numFmtId="0" fontId="8" fillId="0" borderId="0"/>
    <xf numFmtId="0" fontId="7" fillId="0" borderId="0"/>
    <xf numFmtId="9" fontId="7" fillId="0" borderId="0" applyFont="0" applyFill="0" applyBorder="0" applyAlignment="0" applyProtection="0"/>
    <xf numFmtId="9" fontId="7" fillId="0" borderId="0" applyFont="0" applyFill="0" applyBorder="0" applyAlignment="0" applyProtection="0"/>
  </cellStyleXfs>
  <cellXfs count="109">
    <xf numFmtId="0" fontId="0" fillId="0" borderId="0" xfId="0"/>
    <xf numFmtId="0" fontId="10" fillId="2" borderId="1" xfId="2" applyFont="1" applyFill="1" applyBorder="1" applyAlignment="1">
      <alignment horizontal="center" vertical="center" wrapText="1"/>
    </xf>
    <xf numFmtId="3" fontId="10" fillId="3" borderId="1" xfId="2" applyNumberFormat="1" applyFont="1" applyFill="1" applyBorder="1" applyAlignment="1">
      <alignment horizontal="center" vertical="center" wrapText="1"/>
    </xf>
    <xf numFmtId="0" fontId="10" fillId="3" borderId="1" xfId="2" applyFont="1" applyFill="1" applyBorder="1" applyAlignment="1">
      <alignment horizontal="center" vertical="center" wrapText="1"/>
    </xf>
    <xf numFmtId="0" fontId="10" fillId="2" borderId="2" xfId="2" applyFont="1" applyFill="1" applyBorder="1" applyAlignment="1">
      <alignment vertical="center"/>
    </xf>
    <xf numFmtId="0" fontId="10" fillId="2" borderId="3" xfId="2" applyFont="1" applyFill="1" applyBorder="1" applyAlignment="1">
      <alignment vertical="center"/>
    </xf>
    <xf numFmtId="3" fontId="1" fillId="0" borderId="1" xfId="6" applyNumberFormat="1" applyFont="1" applyBorder="1" applyAlignment="1">
      <alignment horizontal="right" vertical="center"/>
    </xf>
    <xf numFmtId="0" fontId="3" fillId="4" borderId="0" xfId="0" applyFont="1" applyFill="1" applyAlignment="1">
      <alignment vertical="center"/>
    </xf>
    <xf numFmtId="3" fontId="1" fillId="4" borderId="1" xfId="6" applyNumberFormat="1" applyFont="1" applyFill="1" applyBorder="1" applyAlignment="1">
      <alignment horizontal="right" vertical="center"/>
    </xf>
    <xf numFmtId="0" fontId="3" fillId="4" borderId="1" xfId="0" applyFont="1" applyFill="1" applyBorder="1" applyAlignment="1">
      <alignment horizontal="center" vertical="center"/>
    </xf>
    <xf numFmtId="0" fontId="0" fillId="4" borderId="0" xfId="0" applyFill="1" applyAlignment="1">
      <alignment vertical="center"/>
    </xf>
    <xf numFmtId="0" fontId="11" fillId="4" borderId="1" xfId="0" applyFont="1" applyFill="1" applyBorder="1" applyAlignment="1">
      <alignment horizontal="left" vertical="center"/>
    </xf>
    <xf numFmtId="3" fontId="11" fillId="4" borderId="1" xfId="0" applyNumberFormat="1" applyFont="1" applyFill="1" applyBorder="1" applyAlignment="1">
      <alignment horizontal="center" vertical="center"/>
    </xf>
    <xf numFmtId="3" fontId="3" fillId="4" borderId="1" xfId="6" applyNumberFormat="1" applyFont="1" applyFill="1" applyBorder="1" applyAlignment="1">
      <alignment horizontal="center" vertical="center"/>
    </xf>
    <xf numFmtId="0" fontId="3" fillId="4" borderId="1" xfId="6" applyFont="1" applyFill="1" applyBorder="1" applyAlignment="1">
      <alignment horizontal="center" vertical="center"/>
    </xf>
    <xf numFmtId="0" fontId="11" fillId="4" borderId="0" xfId="0" applyFont="1" applyFill="1" applyBorder="1" applyAlignment="1">
      <alignment horizontal="left" vertical="center"/>
    </xf>
    <xf numFmtId="0" fontId="3" fillId="4" borderId="0" xfId="0" applyFont="1" applyFill="1" applyBorder="1" applyAlignment="1">
      <alignment horizontal="center" vertical="center"/>
    </xf>
    <xf numFmtId="22" fontId="11" fillId="4" borderId="0" xfId="0" applyNumberFormat="1" applyFont="1" applyFill="1" applyBorder="1" applyAlignment="1">
      <alignment horizontal="center" vertical="center"/>
    </xf>
    <xf numFmtId="3" fontId="11" fillId="4" borderId="0" xfId="0" applyNumberFormat="1" applyFont="1" applyFill="1" applyBorder="1" applyAlignment="1">
      <alignment horizontal="center" vertical="center"/>
    </xf>
    <xf numFmtId="0" fontId="11" fillId="4" borderId="1" xfId="0" applyFont="1" applyFill="1" applyBorder="1" applyAlignment="1">
      <alignment horizontal="center" vertical="center"/>
    </xf>
    <xf numFmtId="0" fontId="3" fillId="4" borderId="1" xfId="0" applyFont="1" applyFill="1" applyBorder="1" applyAlignment="1">
      <alignment horizontal="left" vertical="center"/>
    </xf>
    <xf numFmtId="3" fontId="11" fillId="5" borderId="1" xfId="0" applyNumberFormat="1" applyFont="1" applyFill="1" applyBorder="1" applyAlignment="1">
      <alignment horizontal="center" vertical="center"/>
    </xf>
    <xf numFmtId="0" fontId="0" fillId="4" borderId="0" xfId="0" applyFill="1" applyAlignment="1">
      <alignment horizontal="left" vertical="center" wrapText="1"/>
    </xf>
    <xf numFmtId="0" fontId="4" fillId="6"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10" fillId="3" borderId="2" xfId="2" applyFont="1" applyFill="1" applyBorder="1" applyAlignment="1">
      <alignment vertical="center"/>
    </xf>
    <xf numFmtId="0" fontId="10" fillId="3" borderId="3" xfId="2" applyFont="1" applyFill="1" applyBorder="1" applyAlignment="1">
      <alignment vertical="center"/>
    </xf>
    <xf numFmtId="0" fontId="10" fillId="3" borderId="5" xfId="2" applyFont="1" applyFill="1" applyBorder="1" applyAlignment="1">
      <alignment vertical="center"/>
    </xf>
    <xf numFmtId="3" fontId="1" fillId="0" borderId="1" xfId="6" applyNumberFormat="1" applyFont="1" applyFill="1" applyBorder="1" applyAlignment="1">
      <alignment horizontal="right" vertical="center"/>
    </xf>
    <xf numFmtId="0" fontId="0" fillId="4" borderId="0" xfId="0" applyFill="1" applyAlignment="1">
      <alignment vertical="center" wrapText="1"/>
    </xf>
    <xf numFmtId="0" fontId="12" fillId="7" borderId="0" xfId="0" applyFont="1" applyFill="1" applyAlignment="1">
      <alignment vertical="center" wrapText="1"/>
    </xf>
    <xf numFmtId="3" fontId="3" fillId="4" borderId="0" xfId="0" applyNumberFormat="1" applyFont="1" applyFill="1" applyAlignment="1">
      <alignment vertical="center"/>
    </xf>
    <xf numFmtId="0" fontId="2" fillId="2" borderId="1" xfId="2" applyFont="1" applyFill="1" applyBorder="1" applyAlignment="1">
      <alignment horizontal="center" vertical="center" wrapText="1"/>
    </xf>
    <xf numFmtId="0" fontId="2" fillId="8" borderId="1" xfId="2" applyFont="1" applyFill="1" applyBorder="1" applyAlignment="1">
      <alignment horizontal="center" vertical="center" wrapText="1"/>
    </xf>
    <xf numFmtId="164" fontId="11" fillId="4" borderId="1" xfId="7" applyNumberFormat="1" applyFont="1" applyFill="1" applyBorder="1" applyAlignment="1">
      <alignment horizontal="center" vertical="center"/>
    </xf>
    <xf numFmtId="9" fontId="11" fillId="4" borderId="1" xfId="7" applyNumberFormat="1" applyFont="1" applyFill="1" applyBorder="1" applyAlignment="1">
      <alignment horizontal="center" vertical="center"/>
    </xf>
    <xf numFmtId="0" fontId="10" fillId="2" borderId="5" xfId="2" applyFont="1" applyFill="1" applyBorder="1" applyAlignment="1">
      <alignment vertical="center"/>
    </xf>
    <xf numFmtId="0" fontId="2" fillId="5" borderId="1" xfId="2" applyFont="1" applyFill="1" applyBorder="1" applyAlignment="1">
      <alignment horizontal="center" vertical="center" wrapText="1"/>
    </xf>
    <xf numFmtId="49" fontId="11" fillId="4" borderId="0" xfId="0" applyNumberFormat="1" applyFont="1" applyFill="1" applyBorder="1" applyAlignment="1">
      <alignment vertical="center"/>
    </xf>
    <xf numFmtId="0" fontId="10" fillId="5" borderId="1" xfId="2" applyFont="1" applyFill="1" applyBorder="1" applyAlignment="1">
      <alignment horizontal="center" vertical="center" wrapText="1"/>
    </xf>
    <xf numFmtId="3" fontId="11" fillId="6" borderId="1" xfId="0" applyNumberFormat="1" applyFont="1" applyFill="1" applyBorder="1" applyAlignment="1">
      <alignment horizontal="center" vertical="center"/>
    </xf>
    <xf numFmtId="3" fontId="11" fillId="4" borderId="0" xfId="0" applyNumberFormat="1" applyFont="1" applyFill="1" applyBorder="1" applyAlignment="1">
      <alignment vertical="center"/>
    </xf>
    <xf numFmtId="3" fontId="11" fillId="4" borderId="1" xfId="0" applyNumberFormat="1" applyFont="1" applyFill="1" applyBorder="1" applyAlignment="1">
      <alignment vertical="center"/>
    </xf>
    <xf numFmtId="3" fontId="11" fillId="4" borderId="1" xfId="0" applyNumberFormat="1" applyFont="1" applyFill="1" applyBorder="1" applyAlignment="1">
      <alignment horizontal="right" vertical="center"/>
    </xf>
    <xf numFmtId="164" fontId="11" fillId="4" borderId="0" xfId="7" applyNumberFormat="1" applyFont="1" applyFill="1" applyBorder="1" applyAlignment="1">
      <alignment vertical="center"/>
    </xf>
    <xf numFmtId="9" fontId="12" fillId="7" borderId="0" xfId="7" applyFont="1" applyFill="1" applyAlignment="1">
      <alignment vertical="center" wrapText="1"/>
    </xf>
    <xf numFmtId="3" fontId="11" fillId="9" borderId="0" xfId="0" applyNumberFormat="1" applyFont="1" applyFill="1" applyBorder="1" applyAlignment="1">
      <alignment horizontal="center" vertical="center"/>
    </xf>
    <xf numFmtId="9" fontId="11" fillId="4" borderId="1" xfId="7" applyFont="1" applyFill="1" applyBorder="1" applyAlignment="1">
      <alignment horizontal="center" vertical="center"/>
    </xf>
    <xf numFmtId="9" fontId="3" fillId="4" borderId="0" xfId="7" applyFont="1" applyFill="1" applyAlignment="1">
      <alignment vertical="center"/>
    </xf>
    <xf numFmtId="0" fontId="13" fillId="4" borderId="0" xfId="0" applyFont="1" applyFill="1" applyAlignment="1">
      <alignment vertical="center"/>
    </xf>
    <xf numFmtId="0" fontId="10" fillId="5" borderId="4" xfId="2" applyFont="1" applyFill="1" applyBorder="1" applyAlignment="1">
      <alignment horizontal="center" vertical="center" wrapText="1"/>
    </xf>
    <xf numFmtId="0" fontId="10" fillId="5" borderId="2" xfId="2" applyFont="1" applyFill="1" applyBorder="1" applyAlignment="1">
      <alignment vertical="center"/>
    </xf>
    <xf numFmtId="0" fontId="10" fillId="5" borderId="3" xfId="2" applyFont="1" applyFill="1" applyBorder="1" applyAlignment="1">
      <alignment vertical="center"/>
    </xf>
    <xf numFmtId="0" fontId="10" fillId="5" borderId="5" xfId="2" applyFont="1" applyFill="1" applyBorder="1" applyAlignment="1">
      <alignment vertical="center"/>
    </xf>
    <xf numFmtId="164" fontId="3" fillId="4" borderId="0" xfId="7" applyNumberFormat="1" applyFont="1" applyFill="1" applyAlignment="1">
      <alignment vertical="center"/>
    </xf>
    <xf numFmtId="0" fontId="11" fillId="4" borderId="0" xfId="0" applyFont="1" applyFill="1" applyBorder="1" applyAlignment="1">
      <alignment vertical="center"/>
    </xf>
    <xf numFmtId="0" fontId="11" fillId="4" borderId="0" xfId="0" applyFont="1" applyFill="1" applyBorder="1" applyAlignment="1">
      <alignment horizontal="center" vertical="center"/>
    </xf>
    <xf numFmtId="49" fontId="11" fillId="4" borderId="0" xfId="0" applyNumberFormat="1" applyFont="1" applyFill="1" applyBorder="1" applyAlignment="1">
      <alignment horizontal="right" vertical="center"/>
    </xf>
    <xf numFmtId="0" fontId="11" fillId="4" borderId="0" xfId="0" applyFont="1" applyFill="1" applyBorder="1" applyAlignment="1">
      <alignment horizontal="right" vertical="center"/>
    </xf>
    <xf numFmtId="0" fontId="4" fillId="6" borderId="2" xfId="0" applyFont="1" applyFill="1" applyBorder="1" applyAlignment="1">
      <alignment horizontal="left" vertical="center" wrapText="1"/>
    </xf>
    <xf numFmtId="0" fontId="10" fillId="2" borderId="6" xfId="4" applyFont="1" applyFill="1" applyBorder="1" applyAlignment="1">
      <alignment horizontal="center" vertical="center" wrapText="1"/>
    </xf>
    <xf numFmtId="0" fontId="4" fillId="6" borderId="6"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10" fillId="2" borderId="1" xfId="4" applyFont="1" applyFill="1" applyBorder="1" applyAlignment="1">
      <alignment horizontal="center" vertical="center"/>
    </xf>
    <xf numFmtId="0" fontId="2" fillId="2" borderId="1" xfId="4" applyFont="1" applyFill="1" applyBorder="1" applyAlignment="1">
      <alignment horizontal="center" vertical="center" wrapText="1"/>
    </xf>
    <xf numFmtId="0" fontId="11" fillId="4" borderId="0" xfId="0" applyFont="1" applyFill="1" applyAlignment="1">
      <alignment vertical="center"/>
    </xf>
    <xf numFmtId="0" fontId="10" fillId="2" borderId="4" xfId="2" applyFont="1" applyFill="1" applyBorder="1" applyAlignment="1">
      <alignment horizontal="center" vertical="center" wrapText="1"/>
    </xf>
    <xf numFmtId="0" fontId="2" fillId="13" borderId="1" xfId="6" applyFont="1" applyFill="1" applyBorder="1" applyAlignment="1">
      <alignment horizontal="center" vertical="center"/>
    </xf>
    <xf numFmtId="0" fontId="12" fillId="11" borderId="0" xfId="0" applyFont="1" applyFill="1" applyAlignment="1">
      <alignment horizontal="left" vertical="center" wrapText="1"/>
    </xf>
    <xf numFmtId="0" fontId="4" fillId="4" borderId="0" xfId="0" applyFont="1" applyFill="1" applyAlignment="1">
      <alignment horizontal="left" vertical="center" wrapText="1"/>
    </xf>
    <xf numFmtId="0" fontId="3" fillId="4" borderId="0" xfId="0" applyFont="1" applyFill="1" applyAlignment="1">
      <alignment horizontal="left" vertical="center" wrapText="1"/>
    </xf>
    <xf numFmtId="0" fontId="3" fillId="0" borderId="0" xfId="0" applyFont="1" applyFill="1" applyAlignment="1">
      <alignment horizontal="left" vertical="center" wrapText="1"/>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vertical="center"/>
    </xf>
    <xf numFmtId="49" fontId="4" fillId="4" borderId="0" xfId="6" applyNumberFormat="1" applyFont="1" applyFill="1" applyBorder="1" applyAlignment="1">
      <alignment vertical="center" wrapText="1"/>
    </xf>
    <xf numFmtId="0" fontId="3" fillId="4" borderId="0" xfId="0" applyFont="1" applyFill="1" applyAlignment="1">
      <alignment vertical="center"/>
    </xf>
    <xf numFmtId="0" fontId="3" fillId="4" borderId="0" xfId="0" applyFont="1" applyFill="1" applyAlignment="1">
      <alignment vertical="center"/>
    </xf>
    <xf numFmtId="9" fontId="1" fillId="4" borderId="0" xfId="8" applyFont="1" applyFill="1" applyBorder="1" applyAlignment="1">
      <alignment horizontal="right" vertical="center"/>
    </xf>
    <xf numFmtId="0" fontId="1" fillId="0" borderId="1" xfId="6" applyFont="1" applyFill="1" applyBorder="1" applyAlignment="1">
      <alignment horizontal="right" vertical="center"/>
    </xf>
    <xf numFmtId="49" fontId="2" fillId="4" borderId="1" xfId="6" applyNumberFormat="1" applyFont="1" applyFill="1" applyBorder="1" applyAlignment="1">
      <alignment horizontal="left" vertical="center"/>
    </xf>
    <xf numFmtId="49" fontId="4" fillId="4" borderId="1" xfId="6" applyNumberFormat="1" applyFont="1" applyFill="1" applyBorder="1" applyAlignment="1">
      <alignment horizontal="left" vertical="center"/>
    </xf>
    <xf numFmtId="49" fontId="4" fillId="0" borderId="1" xfId="6" applyNumberFormat="1" applyFont="1" applyFill="1" applyBorder="1" applyAlignment="1">
      <alignment horizontal="left" vertical="center"/>
    </xf>
    <xf numFmtId="49" fontId="4" fillId="0" borderId="1" xfId="6" applyNumberFormat="1" applyFont="1" applyBorder="1" applyAlignment="1">
      <alignment horizontal="left" vertical="center"/>
    </xf>
    <xf numFmtId="49" fontId="2" fillId="4" borderId="1" xfId="6" applyNumberFormat="1" applyFont="1" applyFill="1" applyBorder="1" applyAlignment="1">
      <alignment horizontal="center" vertical="center"/>
    </xf>
    <xf numFmtId="49" fontId="2" fillId="0" borderId="1" xfId="6" applyNumberFormat="1" applyFont="1" applyFill="1" applyBorder="1" applyAlignment="1">
      <alignment horizontal="center" vertical="center"/>
    </xf>
    <xf numFmtId="49" fontId="4" fillId="4" borderId="1" xfId="6" applyNumberFormat="1" applyFont="1" applyFill="1" applyBorder="1" applyAlignment="1">
      <alignment horizontal="center" vertical="center"/>
    </xf>
    <xf numFmtId="49" fontId="4" fillId="0" borderId="1" xfId="6" applyNumberFormat="1" applyFont="1" applyFill="1" applyBorder="1" applyAlignment="1">
      <alignment horizontal="center" vertical="center"/>
    </xf>
    <xf numFmtId="0" fontId="1" fillId="4" borderId="1" xfId="6" applyFont="1" applyFill="1" applyBorder="1" applyAlignment="1">
      <alignment horizontal="right" vertical="center"/>
    </xf>
    <xf numFmtId="0" fontId="12" fillId="11" borderId="0" xfId="0" applyFont="1" applyFill="1" applyAlignment="1">
      <alignment vertical="center"/>
    </xf>
    <xf numFmtId="0" fontId="2" fillId="0" borderId="0" xfId="0" applyFont="1" applyFill="1" applyBorder="1" applyAlignment="1">
      <alignment horizontal="justify" vertical="center" wrapText="1"/>
    </xf>
    <xf numFmtId="0" fontId="2" fillId="4" borderId="0" xfId="0" applyFont="1" applyFill="1" applyBorder="1" applyAlignment="1">
      <alignment horizontal="justify" vertical="center" wrapText="1"/>
    </xf>
    <xf numFmtId="0" fontId="1" fillId="4" borderId="0" xfId="0" applyFont="1" applyFill="1" applyBorder="1" applyAlignment="1">
      <alignment horizontal="justify" vertical="center" wrapText="1"/>
    </xf>
    <xf numFmtId="0" fontId="1" fillId="7" borderId="0" xfId="0" applyFont="1" applyFill="1" applyBorder="1" applyAlignment="1">
      <alignment horizontal="justify" vertical="center" wrapText="1"/>
    </xf>
    <xf numFmtId="49" fontId="2" fillId="7" borderId="0" xfId="0" applyNumberFormat="1" applyFont="1" applyFill="1" applyBorder="1" applyAlignment="1">
      <alignment horizontal="left" vertical="center"/>
    </xf>
    <xf numFmtId="0" fontId="3" fillId="4" borderId="0" xfId="0" applyFont="1" applyFill="1" applyAlignment="1">
      <alignment vertical="center"/>
    </xf>
    <xf numFmtId="49" fontId="2" fillId="13" borderId="3" xfId="6" applyNumberFormat="1" applyFont="1" applyFill="1" applyBorder="1" applyAlignment="1">
      <alignment horizontal="center" vertical="center"/>
    </xf>
    <xf numFmtId="49" fontId="2" fillId="13" borderId="5" xfId="6" applyNumberFormat="1" applyFont="1" applyFill="1" applyBorder="1" applyAlignment="1">
      <alignment horizontal="center" vertical="center"/>
    </xf>
    <xf numFmtId="0" fontId="12" fillId="11" borderId="0" xfId="0" applyFont="1" applyFill="1" applyAlignment="1">
      <alignment horizontal="left" vertical="center" wrapText="1"/>
    </xf>
    <xf numFmtId="0" fontId="12" fillId="7" borderId="0" xfId="0" applyFont="1" applyFill="1" applyAlignment="1">
      <alignment horizontal="left" vertical="center" wrapText="1"/>
    </xf>
    <xf numFmtId="0" fontId="4" fillId="12" borderId="3" xfId="0" applyFont="1" applyFill="1" applyBorder="1" applyAlignment="1">
      <alignment horizontal="center" vertical="center"/>
    </xf>
    <xf numFmtId="0" fontId="4" fillId="12" borderId="5" xfId="0" applyFont="1" applyFill="1" applyBorder="1" applyAlignment="1">
      <alignment horizontal="center" vertical="center"/>
    </xf>
    <xf numFmtId="0" fontId="1" fillId="0" borderId="0" xfId="0" applyFont="1" applyFill="1" applyBorder="1" applyAlignment="1">
      <alignment horizontal="justify" vertical="center" wrapText="1"/>
    </xf>
    <xf numFmtId="0" fontId="3" fillId="4" borderId="0" xfId="0" applyFont="1" applyFill="1" applyAlignment="1">
      <alignment horizontal="left" vertical="center" wrapText="1"/>
    </xf>
    <xf numFmtId="0" fontId="3" fillId="0" borderId="0" xfId="0" applyFont="1" applyFill="1" applyAlignment="1">
      <alignment horizontal="left" vertical="center" wrapText="1"/>
    </xf>
    <xf numFmtId="0" fontId="3" fillId="4" borderId="0" xfId="0" applyFont="1" applyFill="1" applyAlignment="1">
      <alignment horizontal="left" vertical="center"/>
    </xf>
    <xf numFmtId="0" fontId="4" fillId="4" borderId="0" xfId="0" applyFont="1" applyFill="1" applyAlignment="1">
      <alignment horizontal="left" vertical="center" wrapText="1"/>
    </xf>
  </cellXfs>
  <cellStyles count="9">
    <cellStyle name="Millares 2" xfId="1"/>
    <cellStyle name="Normal" xfId="0" builtinId="0"/>
    <cellStyle name="Normal 2" xfId="2"/>
    <cellStyle name="Normal 2 2" xfId="3"/>
    <cellStyle name="Normal 2 3" xfId="4"/>
    <cellStyle name="Normal 3" xfId="5"/>
    <cellStyle name="Normal 3 2" xfId="6"/>
    <cellStyle name="Porcentaje" xfId="7" builtinId="5"/>
    <cellStyle name="Porcentaje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V46"/>
  <sheetViews>
    <sheetView zoomScale="80" zoomScaleNormal="80" workbookViewId="0">
      <selection sqref="A1:D1"/>
    </sheetView>
  </sheetViews>
  <sheetFormatPr baseColWidth="10" defaultRowHeight="14.25" x14ac:dyDescent="0.25"/>
  <cols>
    <col min="1" max="1" width="4.140625" style="78" customWidth="1"/>
    <col min="2" max="2" width="33" style="7" customWidth="1"/>
    <col min="3" max="4" width="31.85546875" style="7" customWidth="1"/>
    <col min="5" max="5" width="27.140625" style="7" customWidth="1"/>
    <col min="6" max="6" width="37.7109375" style="7" customWidth="1"/>
    <col min="7" max="7" width="11.42578125" style="7"/>
    <col min="8" max="8" width="12.140625" style="7" customWidth="1"/>
    <col min="9" max="9" width="12.7109375" style="7" customWidth="1"/>
    <col min="10" max="16384" width="11.42578125" style="7"/>
  </cols>
  <sheetData>
    <row r="1" spans="1:256" x14ac:dyDescent="0.25">
      <c r="A1" s="100" t="s">
        <v>6</v>
      </c>
      <c r="B1" s="100"/>
      <c r="C1" s="100"/>
      <c r="D1" s="100"/>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c r="HQ1" s="79"/>
      <c r="HR1" s="79"/>
      <c r="HS1" s="79"/>
      <c r="HT1" s="79"/>
      <c r="HU1" s="79"/>
      <c r="HV1" s="79"/>
      <c r="HW1" s="79"/>
      <c r="HX1" s="79"/>
      <c r="HY1" s="79"/>
      <c r="HZ1" s="79"/>
      <c r="IA1" s="79"/>
      <c r="IB1" s="79"/>
      <c r="IC1" s="79"/>
      <c r="ID1" s="79"/>
      <c r="IE1" s="79"/>
      <c r="IF1" s="79"/>
      <c r="IG1" s="79"/>
      <c r="IH1" s="79"/>
      <c r="II1" s="79"/>
      <c r="IJ1" s="79"/>
      <c r="IK1" s="79"/>
      <c r="IL1" s="79"/>
      <c r="IM1" s="79"/>
      <c r="IN1" s="79"/>
      <c r="IO1" s="79"/>
      <c r="IP1" s="79"/>
      <c r="IQ1" s="79"/>
      <c r="IR1" s="79"/>
      <c r="IS1" s="79"/>
      <c r="IT1" s="79"/>
      <c r="IU1" s="79"/>
      <c r="IV1" s="79"/>
    </row>
    <row r="2" spans="1:256" x14ac:dyDescent="0.25">
      <c r="A2" s="101" t="s">
        <v>269</v>
      </c>
      <c r="B2" s="101" t="s">
        <v>269</v>
      </c>
      <c r="C2" s="101" t="s">
        <v>269</v>
      </c>
      <c r="D2" s="101" t="s">
        <v>269</v>
      </c>
      <c r="E2" s="79"/>
      <c r="F2" s="79"/>
      <c r="G2" s="79"/>
      <c r="H2" s="79"/>
      <c r="I2" s="79"/>
      <c r="J2" s="79"/>
      <c r="K2" s="79"/>
      <c r="L2" s="79"/>
      <c r="M2" s="79"/>
      <c r="N2" s="79"/>
      <c r="O2" s="79"/>
      <c r="P2" s="79"/>
      <c r="Q2" s="79"/>
      <c r="R2" s="79"/>
      <c r="S2" s="79"/>
      <c r="T2" s="79"/>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c r="FA2" s="100"/>
      <c r="FB2" s="100"/>
      <c r="FC2" s="100"/>
      <c r="FD2" s="100"/>
      <c r="FE2" s="100"/>
      <c r="FF2" s="100"/>
      <c r="FG2" s="100"/>
      <c r="FH2" s="100"/>
      <c r="FI2" s="100"/>
      <c r="FJ2" s="100"/>
      <c r="FK2" s="100"/>
      <c r="FL2" s="100"/>
      <c r="FM2" s="100"/>
      <c r="FN2" s="100"/>
      <c r="FO2" s="100"/>
      <c r="FP2" s="100"/>
      <c r="FQ2" s="100"/>
      <c r="FR2" s="100"/>
      <c r="FS2" s="100"/>
      <c r="FT2" s="100"/>
      <c r="FU2" s="100"/>
      <c r="FV2" s="100"/>
      <c r="FW2" s="100"/>
      <c r="FX2" s="100"/>
      <c r="FY2" s="100"/>
      <c r="FZ2" s="100"/>
      <c r="GA2" s="100"/>
      <c r="GB2" s="100"/>
      <c r="GC2" s="100"/>
      <c r="GD2" s="100"/>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c r="II2" s="100"/>
      <c r="IJ2" s="100"/>
      <c r="IK2" s="100"/>
      <c r="IL2" s="100"/>
      <c r="IM2" s="100"/>
      <c r="IN2" s="100"/>
      <c r="IO2" s="100"/>
      <c r="IP2" s="100"/>
      <c r="IQ2" s="100"/>
      <c r="IR2" s="100"/>
      <c r="IS2" s="100"/>
      <c r="IT2" s="100"/>
      <c r="IU2" s="100"/>
      <c r="IV2" s="100"/>
    </row>
    <row r="3" spans="1:256" x14ac:dyDescent="0.25">
      <c r="A3" s="101" t="s">
        <v>270</v>
      </c>
      <c r="B3" s="101" t="s">
        <v>270</v>
      </c>
      <c r="C3" s="101" t="s">
        <v>270</v>
      </c>
      <c r="D3" s="101" t="s">
        <v>270</v>
      </c>
      <c r="E3" s="79"/>
      <c r="F3" s="79"/>
      <c r="G3" s="32"/>
      <c r="H3" s="32"/>
      <c r="I3" s="79"/>
      <c r="J3" s="79"/>
      <c r="K3" s="79"/>
      <c r="L3" s="79"/>
      <c r="M3" s="79"/>
      <c r="N3" s="79"/>
      <c r="O3" s="79"/>
      <c r="P3" s="79"/>
      <c r="Q3" s="79"/>
      <c r="R3" s="79"/>
      <c r="S3" s="79"/>
      <c r="T3" s="79"/>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c r="IR3" s="100"/>
      <c r="IS3" s="100"/>
      <c r="IT3" s="100"/>
      <c r="IU3" s="100"/>
      <c r="IV3" s="100"/>
    </row>
    <row r="4" spans="1:256" x14ac:dyDescent="0.25">
      <c r="A4" s="101" t="s">
        <v>11</v>
      </c>
      <c r="B4" s="101"/>
      <c r="C4" s="101"/>
      <c r="D4" s="101"/>
      <c r="E4" s="79"/>
      <c r="F4" s="79"/>
      <c r="G4" s="79"/>
      <c r="H4" s="32"/>
      <c r="I4" s="79"/>
      <c r="J4" s="79"/>
      <c r="K4" s="79"/>
      <c r="L4" s="79"/>
      <c r="M4" s="79"/>
      <c r="N4" s="79"/>
      <c r="O4" s="79"/>
      <c r="P4" s="79"/>
      <c r="Q4" s="79"/>
      <c r="R4" s="79"/>
      <c r="S4" s="79"/>
      <c r="T4" s="79"/>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c r="IR4" s="100"/>
      <c r="IS4" s="100"/>
      <c r="IT4" s="100"/>
      <c r="IU4" s="100"/>
      <c r="IV4" s="100"/>
    </row>
    <row r="5" spans="1:256" x14ac:dyDescent="0.25">
      <c r="A5" s="101" t="s">
        <v>12</v>
      </c>
      <c r="B5" s="101"/>
      <c r="C5" s="101"/>
      <c r="D5" s="101"/>
      <c r="E5" s="79"/>
      <c r="F5" s="79"/>
      <c r="G5" s="79"/>
      <c r="H5" s="32"/>
      <c r="I5" s="79"/>
      <c r="J5" s="79"/>
      <c r="K5" s="79"/>
      <c r="L5" s="79"/>
      <c r="M5" s="79"/>
      <c r="N5" s="79"/>
      <c r="O5" s="79"/>
      <c r="P5" s="79"/>
      <c r="Q5" s="79"/>
      <c r="R5" s="79"/>
      <c r="S5" s="79"/>
      <c r="T5" s="79"/>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c r="GZ5" s="100"/>
      <c r="HA5" s="100"/>
      <c r="HB5" s="100"/>
      <c r="HC5" s="100"/>
      <c r="HD5" s="100"/>
      <c r="HE5" s="100"/>
      <c r="HF5" s="100"/>
      <c r="HG5" s="100"/>
      <c r="HH5" s="100"/>
      <c r="HI5" s="100"/>
      <c r="HJ5" s="100"/>
      <c r="HK5" s="100"/>
      <c r="HL5" s="100"/>
      <c r="HM5" s="100"/>
      <c r="HN5" s="100"/>
      <c r="HO5" s="100"/>
      <c r="HP5" s="100"/>
      <c r="HQ5" s="100"/>
      <c r="HR5" s="100"/>
      <c r="HS5" s="100"/>
      <c r="HT5" s="100"/>
      <c r="HU5" s="100"/>
      <c r="HV5" s="100"/>
      <c r="HW5" s="100"/>
      <c r="HX5" s="100"/>
      <c r="HY5" s="100"/>
      <c r="HZ5" s="100"/>
      <c r="IA5" s="100"/>
      <c r="IB5" s="100"/>
      <c r="IC5" s="100"/>
      <c r="ID5" s="100"/>
      <c r="IE5" s="100"/>
      <c r="IF5" s="100"/>
      <c r="IG5" s="100"/>
      <c r="IH5" s="100"/>
      <c r="II5" s="100"/>
      <c r="IJ5" s="100"/>
      <c r="IK5" s="100"/>
      <c r="IL5" s="100"/>
      <c r="IM5" s="100"/>
      <c r="IN5" s="100"/>
      <c r="IO5" s="100"/>
      <c r="IP5" s="100"/>
      <c r="IQ5" s="100"/>
      <c r="IR5" s="100"/>
      <c r="IS5" s="100"/>
      <c r="IT5" s="100"/>
      <c r="IU5" s="100"/>
      <c r="IV5" s="100"/>
    </row>
    <row r="6" spans="1:256" ht="14.25" customHeight="1" x14ac:dyDescent="0.25">
      <c r="A6" s="100" t="s">
        <v>271</v>
      </c>
      <c r="B6" s="100"/>
      <c r="C6" s="100"/>
      <c r="D6" s="100"/>
      <c r="E6" s="79"/>
      <c r="F6" s="79"/>
      <c r="G6" s="79"/>
      <c r="H6" s="32"/>
      <c r="I6" s="79"/>
      <c r="J6" s="79"/>
      <c r="K6" s="79"/>
      <c r="L6" s="79"/>
      <c r="M6" s="79"/>
      <c r="N6" s="79"/>
      <c r="O6" s="79"/>
      <c r="P6" s="79"/>
      <c r="Q6" s="79"/>
      <c r="R6" s="79"/>
      <c r="S6" s="79"/>
      <c r="T6" s="79"/>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00"/>
      <c r="EJ6" s="100"/>
      <c r="EK6" s="100"/>
      <c r="EL6" s="100"/>
      <c r="EM6" s="100"/>
      <c r="EN6" s="100"/>
      <c r="EO6" s="100"/>
      <c r="EP6" s="100"/>
      <c r="EQ6" s="100"/>
      <c r="ER6" s="100"/>
      <c r="ES6" s="100"/>
      <c r="ET6" s="100"/>
      <c r="EU6" s="100"/>
      <c r="EV6" s="100"/>
      <c r="EW6" s="100"/>
      <c r="EX6" s="100"/>
      <c r="EY6" s="100"/>
      <c r="EZ6" s="100"/>
      <c r="FA6" s="100"/>
      <c r="FB6" s="100"/>
      <c r="FC6" s="100"/>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0"/>
      <c r="GN6" s="100"/>
      <c r="GO6" s="100"/>
      <c r="GP6" s="100"/>
      <c r="GQ6" s="100"/>
      <c r="GR6" s="100"/>
      <c r="GS6" s="100"/>
      <c r="GT6" s="100"/>
      <c r="GU6" s="100"/>
      <c r="GV6" s="100"/>
      <c r="GW6" s="100"/>
      <c r="GX6" s="100"/>
      <c r="GY6" s="100"/>
      <c r="GZ6" s="100"/>
      <c r="HA6" s="100"/>
      <c r="HB6" s="100"/>
      <c r="HC6" s="100"/>
      <c r="HD6" s="100"/>
      <c r="HE6" s="100"/>
      <c r="HF6" s="100"/>
      <c r="HG6" s="100"/>
      <c r="HH6" s="100"/>
      <c r="HI6" s="100"/>
      <c r="HJ6" s="100"/>
      <c r="HK6" s="100"/>
      <c r="HL6" s="100"/>
      <c r="HM6" s="100"/>
      <c r="HN6" s="100"/>
      <c r="HO6" s="100"/>
      <c r="HP6" s="100"/>
      <c r="HQ6" s="100"/>
      <c r="HR6" s="100"/>
      <c r="HS6" s="100"/>
      <c r="HT6" s="100"/>
      <c r="HU6" s="100"/>
      <c r="HV6" s="100"/>
      <c r="HW6" s="100"/>
      <c r="HX6" s="100"/>
      <c r="HY6" s="100"/>
      <c r="HZ6" s="100"/>
      <c r="IA6" s="100"/>
      <c r="IB6" s="100"/>
      <c r="IC6" s="100"/>
      <c r="ID6" s="100"/>
      <c r="IE6" s="100"/>
      <c r="IF6" s="100"/>
      <c r="IG6" s="100"/>
      <c r="IH6" s="100"/>
      <c r="II6" s="100"/>
      <c r="IJ6" s="100"/>
      <c r="IK6" s="100"/>
      <c r="IL6" s="100"/>
      <c r="IM6" s="100"/>
      <c r="IN6" s="100"/>
      <c r="IO6" s="100"/>
      <c r="IP6" s="100"/>
      <c r="IQ6" s="100"/>
      <c r="IR6" s="100"/>
      <c r="IS6" s="100"/>
      <c r="IT6" s="100"/>
      <c r="IU6" s="100"/>
      <c r="IV6" s="100"/>
    </row>
    <row r="7" spans="1:256" ht="14.25" customHeight="1" x14ac:dyDescent="0.25">
      <c r="A7" s="100" t="s">
        <v>272</v>
      </c>
      <c r="B7" s="100"/>
      <c r="C7" s="100"/>
      <c r="D7" s="100"/>
      <c r="E7" s="79"/>
      <c r="F7" s="79"/>
      <c r="G7" s="79"/>
      <c r="H7" s="79"/>
      <c r="I7" s="79"/>
      <c r="J7" s="79"/>
      <c r="K7" s="79"/>
      <c r="L7" s="79"/>
      <c r="M7" s="79"/>
      <c r="N7" s="79"/>
      <c r="O7" s="79"/>
      <c r="P7" s="79"/>
      <c r="Q7" s="79"/>
      <c r="R7" s="79"/>
      <c r="S7" s="79"/>
      <c r="T7" s="79"/>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0"/>
      <c r="DU7" s="100"/>
      <c r="DV7" s="100"/>
      <c r="DW7" s="100"/>
      <c r="DX7" s="100"/>
      <c r="DY7" s="100"/>
      <c r="DZ7" s="100"/>
      <c r="EA7" s="100"/>
      <c r="EB7" s="100"/>
      <c r="EC7" s="100"/>
      <c r="ED7" s="100"/>
      <c r="EE7" s="100"/>
      <c r="EF7" s="100"/>
      <c r="EG7" s="100"/>
      <c r="EH7" s="100"/>
      <c r="EI7" s="100"/>
      <c r="EJ7" s="100"/>
      <c r="EK7" s="100"/>
      <c r="EL7" s="100"/>
      <c r="EM7" s="100"/>
      <c r="EN7" s="100"/>
      <c r="EO7" s="100"/>
      <c r="EP7" s="100"/>
      <c r="EQ7" s="100"/>
      <c r="ER7" s="100"/>
      <c r="ES7" s="100"/>
      <c r="ET7" s="100"/>
      <c r="EU7" s="100"/>
      <c r="EV7" s="100"/>
      <c r="EW7" s="100"/>
      <c r="EX7" s="100"/>
      <c r="EY7" s="100"/>
      <c r="EZ7" s="100"/>
      <c r="FA7" s="100"/>
      <c r="FB7" s="100"/>
      <c r="FC7" s="100"/>
      <c r="FD7" s="100"/>
      <c r="FE7" s="100"/>
      <c r="FF7" s="100"/>
      <c r="FG7" s="100"/>
      <c r="FH7" s="100"/>
      <c r="FI7" s="100"/>
      <c r="FJ7" s="100"/>
      <c r="FK7" s="100"/>
      <c r="FL7" s="100"/>
      <c r="FM7" s="100"/>
      <c r="FN7" s="100"/>
      <c r="FO7" s="100"/>
      <c r="FP7" s="100"/>
      <c r="FQ7" s="100"/>
      <c r="FR7" s="100"/>
      <c r="FS7" s="100"/>
      <c r="FT7" s="100"/>
      <c r="FU7" s="100"/>
      <c r="FV7" s="100"/>
      <c r="FW7" s="100"/>
      <c r="FX7" s="100"/>
      <c r="FY7" s="100"/>
      <c r="FZ7" s="100"/>
      <c r="GA7" s="100"/>
      <c r="GB7" s="100"/>
      <c r="GC7" s="100"/>
      <c r="GD7" s="100"/>
      <c r="GE7" s="100"/>
      <c r="GF7" s="100"/>
      <c r="GG7" s="100"/>
      <c r="GH7" s="100"/>
      <c r="GI7" s="100"/>
      <c r="GJ7" s="100"/>
      <c r="GK7" s="100"/>
      <c r="GL7" s="100"/>
      <c r="GM7" s="100"/>
      <c r="GN7" s="100"/>
      <c r="GO7" s="100"/>
      <c r="GP7" s="100"/>
      <c r="GQ7" s="100"/>
      <c r="GR7" s="100"/>
      <c r="GS7" s="100"/>
      <c r="GT7" s="100"/>
      <c r="GU7" s="100"/>
      <c r="GV7" s="100"/>
      <c r="GW7" s="100"/>
      <c r="GX7" s="100"/>
      <c r="GY7" s="100"/>
      <c r="GZ7" s="100"/>
      <c r="HA7" s="100"/>
      <c r="HB7" s="100"/>
      <c r="HC7" s="100"/>
      <c r="HD7" s="100"/>
      <c r="HE7" s="100"/>
      <c r="HF7" s="100"/>
      <c r="HG7" s="100"/>
      <c r="HH7" s="100"/>
      <c r="HI7" s="100"/>
      <c r="HJ7" s="100"/>
      <c r="HK7" s="100"/>
      <c r="HL7" s="100"/>
      <c r="HM7" s="100"/>
      <c r="HN7" s="100"/>
      <c r="HO7" s="100"/>
      <c r="HP7" s="100"/>
      <c r="HQ7" s="100"/>
      <c r="HR7" s="100"/>
      <c r="HS7" s="100"/>
      <c r="HT7" s="100"/>
      <c r="HU7" s="100"/>
      <c r="HV7" s="100"/>
      <c r="HW7" s="100"/>
      <c r="HX7" s="100"/>
      <c r="HY7" s="100"/>
      <c r="HZ7" s="100"/>
      <c r="IA7" s="100"/>
      <c r="IB7" s="100"/>
      <c r="IC7" s="100"/>
      <c r="ID7" s="100"/>
      <c r="IE7" s="100"/>
      <c r="IF7" s="100"/>
      <c r="IG7" s="100"/>
      <c r="IH7" s="100"/>
      <c r="II7" s="100"/>
      <c r="IJ7" s="100"/>
      <c r="IK7" s="100"/>
      <c r="IL7" s="100"/>
      <c r="IM7" s="100"/>
      <c r="IN7" s="100"/>
      <c r="IO7" s="100"/>
      <c r="IP7" s="100"/>
      <c r="IQ7" s="100"/>
      <c r="IR7" s="100"/>
      <c r="IS7" s="100"/>
      <c r="IT7" s="100"/>
      <c r="IU7" s="100"/>
      <c r="IV7" s="100"/>
    </row>
    <row r="8" spans="1:256" x14ac:dyDescent="0.25">
      <c r="A8" s="101" t="s">
        <v>179</v>
      </c>
      <c r="B8" s="101"/>
      <c r="C8" s="101"/>
      <c r="D8" s="101"/>
      <c r="E8" s="79"/>
      <c r="F8" s="79"/>
      <c r="G8" s="79"/>
      <c r="H8" s="32"/>
      <c r="I8" s="79"/>
      <c r="J8" s="79"/>
      <c r="K8" s="79"/>
      <c r="L8" s="79"/>
      <c r="M8" s="79"/>
      <c r="N8" s="79"/>
      <c r="O8" s="79"/>
      <c r="P8" s="79"/>
      <c r="Q8" s="79"/>
      <c r="R8" s="79"/>
      <c r="S8" s="79"/>
      <c r="T8" s="79"/>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100"/>
      <c r="GZ8" s="100"/>
      <c r="HA8" s="100"/>
      <c r="HB8" s="100"/>
      <c r="HC8" s="100"/>
      <c r="HD8" s="100"/>
      <c r="HE8" s="100"/>
      <c r="HF8" s="100"/>
      <c r="HG8" s="100"/>
      <c r="HH8" s="100"/>
      <c r="HI8" s="100"/>
      <c r="HJ8" s="100"/>
      <c r="HK8" s="100"/>
      <c r="HL8" s="100"/>
      <c r="HM8" s="100"/>
      <c r="HN8" s="100"/>
      <c r="HO8" s="100"/>
      <c r="HP8" s="100"/>
      <c r="HQ8" s="100"/>
      <c r="HR8" s="100"/>
      <c r="HS8" s="100"/>
      <c r="HT8" s="100"/>
      <c r="HU8" s="100"/>
      <c r="HV8" s="100"/>
      <c r="HW8" s="100"/>
      <c r="HX8" s="100"/>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row>
    <row r="9" spans="1:256" ht="14.25" customHeight="1" x14ac:dyDescent="0.25">
      <c r="A9" s="100" t="s">
        <v>277</v>
      </c>
      <c r="B9" s="100"/>
      <c r="C9" s="100"/>
      <c r="D9" s="100"/>
      <c r="E9" s="79"/>
      <c r="F9" s="79"/>
      <c r="G9" s="79"/>
      <c r="H9" s="79"/>
      <c r="I9" s="79"/>
      <c r="J9" s="79"/>
      <c r="K9" s="79"/>
      <c r="L9" s="79"/>
      <c r="M9" s="79"/>
      <c r="N9" s="79"/>
      <c r="O9" s="79"/>
      <c r="P9" s="79"/>
      <c r="Q9" s="79"/>
      <c r="R9" s="79"/>
      <c r="S9" s="79"/>
      <c r="T9" s="79"/>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c r="IU9" s="100"/>
      <c r="IV9" s="100"/>
    </row>
    <row r="10" spans="1:256" s="75" customFormat="1" ht="14.25" customHeight="1" x14ac:dyDescent="0.25">
      <c r="A10" s="91" t="s">
        <v>212</v>
      </c>
      <c r="B10" s="91"/>
      <c r="C10" s="91"/>
      <c r="D10" s="91"/>
      <c r="E10" s="79"/>
      <c r="F10" s="79"/>
      <c r="G10" s="79"/>
      <c r="H10" s="79"/>
      <c r="I10" s="79"/>
      <c r="J10" s="79"/>
      <c r="K10" s="79"/>
      <c r="L10" s="79"/>
      <c r="M10" s="79"/>
      <c r="N10" s="79"/>
      <c r="O10" s="79"/>
      <c r="P10" s="79"/>
      <c r="Q10" s="79"/>
      <c r="R10" s="79"/>
      <c r="S10" s="79"/>
      <c r="T10" s="79"/>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c r="IP10" s="100"/>
      <c r="IQ10" s="100"/>
      <c r="IR10" s="100"/>
      <c r="IS10" s="100"/>
      <c r="IT10" s="100"/>
      <c r="IU10" s="100"/>
      <c r="IV10" s="100"/>
    </row>
    <row r="12" spans="1:256" ht="15" x14ac:dyDescent="0.25">
      <c r="A12" s="102" t="s">
        <v>92</v>
      </c>
      <c r="B12" s="102"/>
      <c r="C12" s="103"/>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c r="IU12" s="79"/>
      <c r="IV12" s="79"/>
    </row>
    <row r="13" spans="1:256" ht="15" x14ac:dyDescent="0.25">
      <c r="A13" s="86" t="s">
        <v>226</v>
      </c>
      <c r="B13" s="82" t="s">
        <v>279</v>
      </c>
      <c r="C13" s="81" t="s">
        <v>176</v>
      </c>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c r="IU13" s="79"/>
      <c r="IV13" s="79"/>
    </row>
    <row r="14" spans="1:256" s="79" customFormat="1" ht="15" x14ac:dyDescent="0.25">
      <c r="A14" s="86" t="s">
        <v>227</v>
      </c>
      <c r="B14" s="82" t="s">
        <v>267</v>
      </c>
      <c r="C14" s="90" t="s">
        <v>268</v>
      </c>
    </row>
    <row r="15" spans="1:256" ht="15" x14ac:dyDescent="0.25">
      <c r="A15" s="86" t="s">
        <v>235</v>
      </c>
      <c r="B15" s="83" t="s">
        <v>280</v>
      </c>
      <c r="C15" s="8">
        <v>70000000</v>
      </c>
      <c r="D15" s="32"/>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c r="IU15" s="79"/>
      <c r="IV15" s="79"/>
    </row>
    <row r="16" spans="1:256" ht="15" x14ac:dyDescent="0.25">
      <c r="A16" s="86" t="s">
        <v>228</v>
      </c>
      <c r="B16" s="83" t="s">
        <v>236</v>
      </c>
      <c r="C16" s="8">
        <v>16169.996666666668</v>
      </c>
      <c r="D16" s="4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row>
    <row r="17" spans="1:256" ht="15" x14ac:dyDescent="0.25">
      <c r="A17" s="86" t="s">
        <v>229</v>
      </c>
      <c r="B17" s="83" t="s">
        <v>237</v>
      </c>
      <c r="C17" s="8">
        <v>15561.996666666668</v>
      </c>
      <c r="D17" s="49"/>
      <c r="E17" s="50"/>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c r="IU17" s="79"/>
      <c r="IV17" s="79"/>
    </row>
    <row r="18" spans="1:256" ht="15" x14ac:dyDescent="0.25">
      <c r="A18" s="87" t="s">
        <v>230</v>
      </c>
      <c r="B18" s="84" t="s">
        <v>238</v>
      </c>
      <c r="C18" s="8">
        <v>69984438.00333333</v>
      </c>
      <c r="D18" s="32"/>
      <c r="E18" s="55"/>
      <c r="F18" s="79"/>
    </row>
    <row r="19" spans="1:256" ht="15" x14ac:dyDescent="0.25">
      <c r="A19" s="87" t="s">
        <v>231</v>
      </c>
      <c r="B19" s="84" t="s">
        <v>239</v>
      </c>
      <c r="C19" s="29">
        <v>15561.996666666668</v>
      </c>
      <c r="D19" s="79"/>
      <c r="E19" s="79"/>
      <c r="F19" s="79"/>
    </row>
    <row r="20" spans="1:256" ht="15" x14ac:dyDescent="0.25">
      <c r="A20" s="87" t="s">
        <v>232</v>
      </c>
      <c r="B20" s="84" t="s">
        <v>240</v>
      </c>
      <c r="C20" s="29">
        <v>51862</v>
      </c>
      <c r="D20" s="32"/>
      <c r="E20" s="79"/>
      <c r="F20" s="79"/>
    </row>
    <row r="21" spans="1:256" ht="15" x14ac:dyDescent="0.25">
      <c r="A21" s="87" t="s">
        <v>233</v>
      </c>
      <c r="B21" s="85" t="s">
        <v>241</v>
      </c>
      <c r="C21" s="8">
        <v>0</v>
      </c>
      <c r="D21" s="79"/>
      <c r="E21" s="79"/>
      <c r="F21" s="79"/>
    </row>
    <row r="22" spans="1:256" ht="15" x14ac:dyDescent="0.25">
      <c r="A22" s="86" t="s">
        <v>234</v>
      </c>
      <c r="B22" s="83" t="s">
        <v>242</v>
      </c>
      <c r="C22" s="8" t="s">
        <v>127</v>
      </c>
      <c r="D22" s="79"/>
      <c r="E22" s="79"/>
      <c r="F22" s="79"/>
    </row>
    <row r="24" spans="1:256" x14ac:dyDescent="0.25">
      <c r="A24" s="79"/>
      <c r="B24" s="97"/>
      <c r="C24" s="97"/>
      <c r="D24" s="97"/>
      <c r="E24" s="97"/>
      <c r="F24" s="97"/>
    </row>
    <row r="25" spans="1:256" ht="15" x14ac:dyDescent="0.25">
      <c r="A25" s="98" t="s">
        <v>183</v>
      </c>
      <c r="B25" s="99"/>
      <c r="C25" s="69" t="s">
        <v>184</v>
      </c>
      <c r="D25" s="69" t="s">
        <v>180</v>
      </c>
      <c r="E25" s="69" t="s">
        <v>181</v>
      </c>
      <c r="F25" s="69" t="s">
        <v>182</v>
      </c>
    </row>
    <row r="26" spans="1:256" ht="15" x14ac:dyDescent="0.25">
      <c r="A26" s="88" t="s">
        <v>273</v>
      </c>
      <c r="B26" s="83" t="s">
        <v>281</v>
      </c>
      <c r="C26" s="8">
        <v>31500000</v>
      </c>
      <c r="D26" s="8">
        <v>14000000</v>
      </c>
      <c r="E26" s="8">
        <v>1000000</v>
      </c>
      <c r="F26" s="8">
        <v>23500000</v>
      </c>
    </row>
    <row r="27" spans="1:256" ht="15" x14ac:dyDescent="0.25">
      <c r="A27" s="88" t="s">
        <v>228</v>
      </c>
      <c r="B27" s="83" t="s">
        <v>236</v>
      </c>
      <c r="C27" s="6">
        <v>0</v>
      </c>
      <c r="D27" s="6">
        <v>0</v>
      </c>
      <c r="E27" s="6">
        <v>0</v>
      </c>
      <c r="F27" s="6">
        <v>16169.996666666668</v>
      </c>
    </row>
    <row r="28" spans="1:256" ht="15" x14ac:dyDescent="0.25">
      <c r="A28" s="88" t="s">
        <v>229</v>
      </c>
      <c r="B28" s="83" t="s">
        <v>237</v>
      </c>
      <c r="C28" s="6">
        <v>0</v>
      </c>
      <c r="D28" s="6">
        <v>0</v>
      </c>
      <c r="E28" s="6">
        <v>0</v>
      </c>
      <c r="F28" s="6">
        <v>15561.996666666668</v>
      </c>
    </row>
    <row r="29" spans="1:256" ht="15" x14ac:dyDescent="0.25">
      <c r="A29" s="89" t="s">
        <v>230</v>
      </c>
      <c r="B29" s="84" t="s">
        <v>238</v>
      </c>
      <c r="C29" s="8">
        <v>31500000</v>
      </c>
      <c r="D29" s="8">
        <v>14000000</v>
      </c>
      <c r="E29" s="8">
        <v>1000000</v>
      </c>
      <c r="F29" s="8">
        <v>23484438.003333334</v>
      </c>
    </row>
    <row r="30" spans="1:256" ht="15" x14ac:dyDescent="0.25">
      <c r="A30" s="89" t="s">
        <v>231</v>
      </c>
      <c r="B30" s="84" t="s">
        <v>239</v>
      </c>
      <c r="C30" s="6">
        <v>0</v>
      </c>
      <c r="D30" s="6">
        <v>0</v>
      </c>
      <c r="E30" s="6">
        <v>0</v>
      </c>
      <c r="F30" s="6">
        <v>15561.996666666668</v>
      </c>
    </row>
    <row r="31" spans="1:256" ht="15" x14ac:dyDescent="0.25">
      <c r="A31" s="89" t="s">
        <v>232</v>
      </c>
      <c r="B31" s="84" t="s">
        <v>240</v>
      </c>
      <c r="C31" s="6">
        <v>0</v>
      </c>
      <c r="D31" s="6">
        <v>0</v>
      </c>
      <c r="E31" s="6">
        <v>0</v>
      </c>
      <c r="F31" s="6">
        <v>51862</v>
      </c>
    </row>
    <row r="32" spans="1:256" ht="15" x14ac:dyDescent="0.25">
      <c r="A32" s="89" t="s">
        <v>233</v>
      </c>
      <c r="B32" s="85" t="s">
        <v>241</v>
      </c>
      <c r="C32" s="8">
        <v>0</v>
      </c>
      <c r="D32" s="8">
        <v>0</v>
      </c>
      <c r="E32" s="8">
        <v>0</v>
      </c>
      <c r="F32" s="8">
        <v>0</v>
      </c>
    </row>
    <row r="33" spans="1:20" ht="15" x14ac:dyDescent="0.25">
      <c r="A33" s="88" t="s">
        <v>234</v>
      </c>
      <c r="B33" s="83" t="s">
        <v>242</v>
      </c>
      <c r="C33" s="8">
        <v>31500000</v>
      </c>
      <c r="D33" s="8">
        <v>14000000</v>
      </c>
      <c r="E33" s="8">
        <v>1000000</v>
      </c>
      <c r="F33" s="8">
        <v>23484438.003333334</v>
      </c>
    </row>
    <row r="34" spans="1:20" s="76" customFormat="1" ht="15" x14ac:dyDescent="0.25">
      <c r="A34" s="79"/>
      <c r="B34" s="77"/>
      <c r="C34" s="80"/>
      <c r="D34" s="80"/>
      <c r="E34" s="80"/>
      <c r="F34" s="80"/>
      <c r="G34" s="79"/>
      <c r="H34" s="79"/>
      <c r="I34" s="79"/>
      <c r="J34" s="79"/>
      <c r="K34" s="79"/>
      <c r="L34" s="79"/>
      <c r="M34" s="79"/>
      <c r="N34" s="79"/>
      <c r="O34" s="79"/>
      <c r="P34" s="79"/>
      <c r="Q34" s="79"/>
      <c r="R34" s="79"/>
      <c r="S34" s="79"/>
      <c r="T34" s="79"/>
    </row>
    <row r="35" spans="1:20" s="67" customFormat="1" ht="20.100000000000001" customHeight="1" x14ac:dyDescent="0.25">
      <c r="A35" s="96" t="s">
        <v>13</v>
      </c>
      <c r="B35" s="96"/>
      <c r="C35" s="96"/>
      <c r="D35" s="96"/>
      <c r="E35" s="79"/>
      <c r="F35" s="79"/>
      <c r="G35" s="79"/>
      <c r="H35" s="79"/>
      <c r="M35" s="79"/>
      <c r="N35" s="79"/>
      <c r="O35" s="79"/>
      <c r="P35" s="79"/>
      <c r="Q35" s="79"/>
      <c r="R35" s="79"/>
      <c r="S35" s="79"/>
      <c r="T35" s="79"/>
    </row>
    <row r="36" spans="1:20" s="67" customFormat="1" ht="20.100000000000001" customHeight="1" x14ac:dyDescent="0.25">
      <c r="A36" s="95" t="s">
        <v>174</v>
      </c>
      <c r="B36" s="95"/>
      <c r="C36" s="95"/>
      <c r="D36" s="95"/>
      <c r="E36" s="79"/>
      <c r="F36" s="79"/>
      <c r="G36" s="79"/>
      <c r="H36" s="79"/>
      <c r="M36" s="79"/>
      <c r="N36" s="79"/>
      <c r="O36" s="79"/>
      <c r="P36" s="79"/>
      <c r="Q36" s="79"/>
      <c r="R36" s="79"/>
      <c r="S36" s="79"/>
      <c r="T36" s="79"/>
    </row>
    <row r="37" spans="1:20" s="67" customFormat="1" ht="20.100000000000001" customHeight="1" x14ac:dyDescent="0.25">
      <c r="A37" s="95" t="s">
        <v>274</v>
      </c>
      <c r="B37" s="95"/>
      <c r="C37" s="95"/>
      <c r="D37" s="95"/>
      <c r="E37" s="79"/>
      <c r="F37" s="79"/>
      <c r="G37" s="79"/>
      <c r="H37" s="79"/>
      <c r="M37" s="79"/>
      <c r="N37" s="79"/>
      <c r="O37" s="79"/>
      <c r="P37" s="79"/>
      <c r="Q37" s="79"/>
      <c r="R37" s="79"/>
      <c r="S37" s="79"/>
      <c r="T37" s="79"/>
    </row>
    <row r="38" spans="1:20" s="67" customFormat="1" ht="30" customHeight="1" x14ac:dyDescent="0.25">
      <c r="A38" s="95" t="s">
        <v>275</v>
      </c>
      <c r="B38" s="95"/>
      <c r="C38" s="95"/>
      <c r="D38" s="95"/>
    </row>
    <row r="39" spans="1:20" s="67" customFormat="1" ht="34.5" customHeight="1" x14ac:dyDescent="0.25">
      <c r="A39" s="95" t="s">
        <v>276</v>
      </c>
      <c r="B39" s="95"/>
      <c r="C39" s="95"/>
      <c r="D39" s="95"/>
    </row>
    <row r="40" spans="1:20" ht="66" customHeight="1" x14ac:dyDescent="0.25">
      <c r="A40" s="95" t="s">
        <v>186</v>
      </c>
      <c r="B40" s="95"/>
      <c r="C40" s="95"/>
      <c r="D40" s="95"/>
      <c r="E40" s="79"/>
      <c r="F40" s="79"/>
      <c r="G40" s="79"/>
      <c r="H40" s="79"/>
      <c r="I40" s="79"/>
      <c r="J40" s="79"/>
      <c r="K40" s="79"/>
      <c r="L40" s="79"/>
      <c r="M40" s="79"/>
      <c r="N40" s="79"/>
      <c r="O40" s="79"/>
      <c r="P40" s="79"/>
      <c r="Q40" s="79"/>
      <c r="R40" s="79"/>
      <c r="S40" s="79"/>
      <c r="T40" s="79"/>
    </row>
    <row r="41" spans="1:20" s="67" customFormat="1" ht="99.75" customHeight="1" x14ac:dyDescent="0.25">
      <c r="A41" s="92" t="s">
        <v>224</v>
      </c>
      <c r="B41" s="92"/>
      <c r="C41" s="92"/>
      <c r="D41" s="92"/>
    </row>
    <row r="42" spans="1:20" s="67" customFormat="1" ht="30.75" customHeight="1" x14ac:dyDescent="0.25">
      <c r="A42" s="93" t="s">
        <v>175</v>
      </c>
      <c r="B42" s="93"/>
      <c r="C42" s="93"/>
      <c r="D42" s="93"/>
    </row>
    <row r="43" spans="1:20" s="67" customFormat="1" ht="108" customHeight="1" x14ac:dyDescent="0.25">
      <c r="A43" s="94" t="s">
        <v>215</v>
      </c>
      <c r="B43" s="94"/>
      <c r="C43" s="94"/>
      <c r="D43" s="94"/>
    </row>
    <row r="44" spans="1:20" s="67" customFormat="1" ht="172.5" customHeight="1" x14ac:dyDescent="0.25">
      <c r="A44" s="94" t="s">
        <v>225</v>
      </c>
      <c r="B44" s="94"/>
      <c r="C44" s="94"/>
      <c r="D44" s="94"/>
    </row>
    <row r="45" spans="1:20" s="67" customFormat="1" ht="57.75" customHeight="1" x14ac:dyDescent="0.25">
      <c r="A45" s="95" t="s">
        <v>187</v>
      </c>
      <c r="B45" s="95"/>
      <c r="C45" s="95"/>
      <c r="D45" s="95"/>
    </row>
    <row r="46" spans="1:20" s="67" customFormat="1" ht="69" customHeight="1" x14ac:dyDescent="0.25">
      <c r="A46" s="92" t="s">
        <v>185</v>
      </c>
      <c r="B46" s="104"/>
      <c r="C46" s="104"/>
      <c r="D46" s="104"/>
    </row>
  </sheetData>
  <mergeCells count="555">
    <mergeCell ref="A46:D46"/>
    <mergeCell ref="IK10:IN10"/>
    <mergeCell ref="IO10:IR10"/>
    <mergeCell ref="IS10:IV10"/>
    <mergeCell ref="HM10:HP10"/>
    <mergeCell ref="HQ10:HT10"/>
    <mergeCell ref="HU10:HX10"/>
    <mergeCell ref="HY10:IB10"/>
    <mergeCell ref="IC10:IF10"/>
    <mergeCell ref="IG10:IJ10"/>
    <mergeCell ref="GO10:GR10"/>
    <mergeCell ref="GS10:GV10"/>
    <mergeCell ref="GW10:GZ10"/>
    <mergeCell ref="HA10:HD10"/>
    <mergeCell ref="HE10:HH10"/>
    <mergeCell ref="HI10:HL10"/>
    <mergeCell ref="FQ10:FT10"/>
    <mergeCell ref="FU10:FX10"/>
    <mergeCell ref="FY10:GB10"/>
    <mergeCell ref="GC10:GF10"/>
    <mergeCell ref="GG10:GJ10"/>
    <mergeCell ref="GK10:GN10"/>
    <mergeCell ref="ES10:EV10"/>
    <mergeCell ref="EW10:EZ10"/>
    <mergeCell ref="FA10:FD10"/>
    <mergeCell ref="FE10:FH10"/>
    <mergeCell ref="FI10:FL10"/>
    <mergeCell ref="FM10:FP10"/>
    <mergeCell ref="DU10:DX10"/>
    <mergeCell ref="DY10:EB10"/>
    <mergeCell ref="EC10:EF10"/>
    <mergeCell ref="EG10:EJ10"/>
    <mergeCell ref="EK10:EN10"/>
    <mergeCell ref="EO10:ER10"/>
    <mergeCell ref="DA10:DD10"/>
    <mergeCell ref="DE10:DH10"/>
    <mergeCell ref="DI10:DL10"/>
    <mergeCell ref="DM10:DP10"/>
    <mergeCell ref="DQ10:DT10"/>
    <mergeCell ref="BY10:CB10"/>
    <mergeCell ref="CC10:CF10"/>
    <mergeCell ref="CG10:CJ10"/>
    <mergeCell ref="CK10:CN10"/>
    <mergeCell ref="CO10:CR10"/>
    <mergeCell ref="CS10:CV10"/>
    <mergeCell ref="BA10:BD10"/>
    <mergeCell ref="BE10:BH10"/>
    <mergeCell ref="BI10:BL10"/>
    <mergeCell ref="BM10:BP10"/>
    <mergeCell ref="BQ10:BT10"/>
    <mergeCell ref="BU10:BX10"/>
    <mergeCell ref="IS9:IV9"/>
    <mergeCell ref="U10:X10"/>
    <mergeCell ref="Y10:AB10"/>
    <mergeCell ref="AC10:AF10"/>
    <mergeCell ref="AG10:AJ10"/>
    <mergeCell ref="AK10:AN10"/>
    <mergeCell ref="AO10:AR10"/>
    <mergeCell ref="AS10:AV10"/>
    <mergeCell ref="AW10:AZ10"/>
    <mergeCell ref="HU9:HX9"/>
    <mergeCell ref="HY9:IB9"/>
    <mergeCell ref="IC9:IF9"/>
    <mergeCell ref="IG9:IJ9"/>
    <mergeCell ref="IK9:IN9"/>
    <mergeCell ref="IO9:IR9"/>
    <mergeCell ref="GW9:GZ9"/>
    <mergeCell ref="HA9:HD9"/>
    <mergeCell ref="CW10:CZ10"/>
    <mergeCell ref="HE9:HH9"/>
    <mergeCell ref="HI9:HL9"/>
    <mergeCell ref="HM9:HP9"/>
    <mergeCell ref="HQ9:HT9"/>
    <mergeCell ref="FY9:GB9"/>
    <mergeCell ref="GC9:GF9"/>
    <mergeCell ref="GG9:GJ9"/>
    <mergeCell ref="GK9:GN9"/>
    <mergeCell ref="GO9:GR9"/>
    <mergeCell ref="GS9:GV9"/>
    <mergeCell ref="FA9:FD9"/>
    <mergeCell ref="FE9:FH9"/>
    <mergeCell ref="FI9:FL9"/>
    <mergeCell ref="FM9:FP9"/>
    <mergeCell ref="FQ9:FT9"/>
    <mergeCell ref="FU9:FX9"/>
    <mergeCell ref="EC9:EF9"/>
    <mergeCell ref="EG9:EJ9"/>
    <mergeCell ref="EK9:EN9"/>
    <mergeCell ref="EO9:ER9"/>
    <mergeCell ref="ES9:EV9"/>
    <mergeCell ref="EW9:EZ9"/>
    <mergeCell ref="DE9:DH9"/>
    <mergeCell ref="DI9:DL9"/>
    <mergeCell ref="DM9:DP9"/>
    <mergeCell ref="DQ9:DT9"/>
    <mergeCell ref="DU9:DX9"/>
    <mergeCell ref="DY9:EB9"/>
    <mergeCell ref="CG9:CJ9"/>
    <mergeCell ref="CK9:CN9"/>
    <mergeCell ref="CO9:CR9"/>
    <mergeCell ref="CS9:CV9"/>
    <mergeCell ref="CW9:CZ9"/>
    <mergeCell ref="DA9:DD9"/>
    <mergeCell ref="BI9:BL9"/>
    <mergeCell ref="BM9:BP9"/>
    <mergeCell ref="BQ9:BT9"/>
    <mergeCell ref="BU9:BX9"/>
    <mergeCell ref="BY9:CB9"/>
    <mergeCell ref="CC9:CF9"/>
    <mergeCell ref="AK9:AN9"/>
    <mergeCell ref="AO9:AR9"/>
    <mergeCell ref="AS9:AV9"/>
    <mergeCell ref="AW9:AZ9"/>
    <mergeCell ref="BA9:BD9"/>
    <mergeCell ref="BE9:BH9"/>
    <mergeCell ref="IC8:IF8"/>
    <mergeCell ref="IG8:IJ8"/>
    <mergeCell ref="IK8:IN8"/>
    <mergeCell ref="IO8:IR8"/>
    <mergeCell ref="IS8:IV8"/>
    <mergeCell ref="A9:D9"/>
    <mergeCell ref="U9:X9"/>
    <mergeCell ref="Y9:AB9"/>
    <mergeCell ref="AC9:AF9"/>
    <mergeCell ref="AG9:AJ9"/>
    <mergeCell ref="HE8:HH8"/>
    <mergeCell ref="HI8:HL8"/>
    <mergeCell ref="HM8:HP8"/>
    <mergeCell ref="HQ8:HT8"/>
    <mergeCell ref="HU8:HX8"/>
    <mergeCell ref="HY8:IB8"/>
    <mergeCell ref="GG8:GJ8"/>
    <mergeCell ref="GK8:GN8"/>
    <mergeCell ref="GO8:GR8"/>
    <mergeCell ref="GS8:GV8"/>
    <mergeCell ref="GW8:GZ8"/>
    <mergeCell ref="HA8:HD8"/>
    <mergeCell ref="FI8:FL8"/>
    <mergeCell ref="FM8:FP8"/>
    <mergeCell ref="FQ8:FT8"/>
    <mergeCell ref="FU8:FX8"/>
    <mergeCell ref="FY8:GB8"/>
    <mergeCell ref="GC8:GF8"/>
    <mergeCell ref="EK8:EN8"/>
    <mergeCell ref="EO8:ER8"/>
    <mergeCell ref="ES8:EV8"/>
    <mergeCell ref="EW8:EZ8"/>
    <mergeCell ref="FA8:FD8"/>
    <mergeCell ref="FE8:FH8"/>
    <mergeCell ref="DM8:DP8"/>
    <mergeCell ref="DQ8:DT8"/>
    <mergeCell ref="DU8:DX8"/>
    <mergeCell ref="DY8:EB8"/>
    <mergeCell ref="EC8:EF8"/>
    <mergeCell ref="EG8:EJ8"/>
    <mergeCell ref="CO8:CR8"/>
    <mergeCell ref="CS8:CV8"/>
    <mergeCell ref="CW8:CZ8"/>
    <mergeCell ref="DA8:DD8"/>
    <mergeCell ref="DE8:DH8"/>
    <mergeCell ref="DI8:DL8"/>
    <mergeCell ref="BQ8:BT8"/>
    <mergeCell ref="BU8:BX8"/>
    <mergeCell ref="BY8:CB8"/>
    <mergeCell ref="CC8:CF8"/>
    <mergeCell ref="CG8:CJ8"/>
    <mergeCell ref="CK8:CN8"/>
    <mergeCell ref="AS8:AV8"/>
    <mergeCell ref="AW8:AZ8"/>
    <mergeCell ref="BA8:BD8"/>
    <mergeCell ref="BE8:BH8"/>
    <mergeCell ref="BI8:BL8"/>
    <mergeCell ref="BM8:BP8"/>
    <mergeCell ref="IK7:IN7"/>
    <mergeCell ref="IO7:IR7"/>
    <mergeCell ref="IS7:IV7"/>
    <mergeCell ref="A8:D8"/>
    <mergeCell ref="U8:X8"/>
    <mergeCell ref="Y8:AB8"/>
    <mergeCell ref="AC8:AF8"/>
    <mergeCell ref="AG8:AJ8"/>
    <mergeCell ref="AK8:AN8"/>
    <mergeCell ref="AO8:AR8"/>
    <mergeCell ref="HM7:HP7"/>
    <mergeCell ref="HQ7:HT7"/>
    <mergeCell ref="HU7:HX7"/>
    <mergeCell ref="HY7:IB7"/>
    <mergeCell ref="IC7:IF7"/>
    <mergeCell ref="IG7:IJ7"/>
    <mergeCell ref="GO7:GR7"/>
    <mergeCell ref="GS7:GV7"/>
    <mergeCell ref="GW7:GZ7"/>
    <mergeCell ref="HA7:HD7"/>
    <mergeCell ref="HE7:HH7"/>
    <mergeCell ref="HI7:HL7"/>
    <mergeCell ref="FQ7:FT7"/>
    <mergeCell ref="FU7:FX7"/>
    <mergeCell ref="FY7:GB7"/>
    <mergeCell ref="GC7:GF7"/>
    <mergeCell ref="GG7:GJ7"/>
    <mergeCell ref="GK7:GN7"/>
    <mergeCell ref="ES7:EV7"/>
    <mergeCell ref="EW7:EZ7"/>
    <mergeCell ref="FA7:FD7"/>
    <mergeCell ref="FE7:FH7"/>
    <mergeCell ref="FI7:FL7"/>
    <mergeCell ref="FM7:FP7"/>
    <mergeCell ref="DU7:DX7"/>
    <mergeCell ref="DY7:EB7"/>
    <mergeCell ref="EC7:EF7"/>
    <mergeCell ref="EG7:EJ7"/>
    <mergeCell ref="EK7:EN7"/>
    <mergeCell ref="EO7:ER7"/>
    <mergeCell ref="CW7:CZ7"/>
    <mergeCell ref="DA7:DD7"/>
    <mergeCell ref="DE7:DH7"/>
    <mergeCell ref="DI7:DL7"/>
    <mergeCell ref="DM7:DP7"/>
    <mergeCell ref="DQ7:DT7"/>
    <mergeCell ref="BY7:CB7"/>
    <mergeCell ref="CC7:CF7"/>
    <mergeCell ref="CG7:CJ7"/>
    <mergeCell ref="CK7:CN7"/>
    <mergeCell ref="CO7:CR7"/>
    <mergeCell ref="CS7:CV7"/>
    <mergeCell ref="BA7:BD7"/>
    <mergeCell ref="BE7:BH7"/>
    <mergeCell ref="BI7:BL7"/>
    <mergeCell ref="BM7:BP7"/>
    <mergeCell ref="BQ7:BT7"/>
    <mergeCell ref="BU7:BX7"/>
    <mergeCell ref="IS6:IV6"/>
    <mergeCell ref="A7:D7"/>
    <mergeCell ref="U7:X7"/>
    <mergeCell ref="Y7:AB7"/>
    <mergeCell ref="AC7:AF7"/>
    <mergeCell ref="AG7:AJ7"/>
    <mergeCell ref="AK7:AN7"/>
    <mergeCell ref="AO7:AR7"/>
    <mergeCell ref="AS7:AV7"/>
    <mergeCell ref="AW7:AZ7"/>
    <mergeCell ref="HU6:HX6"/>
    <mergeCell ref="HY6:IB6"/>
    <mergeCell ref="IC6:IF6"/>
    <mergeCell ref="IG6:IJ6"/>
    <mergeCell ref="IK6:IN6"/>
    <mergeCell ref="IO6:IR6"/>
    <mergeCell ref="GW6:GZ6"/>
    <mergeCell ref="HA6:HD6"/>
    <mergeCell ref="HE6:HH6"/>
    <mergeCell ref="HI6:HL6"/>
    <mergeCell ref="HM6:HP6"/>
    <mergeCell ref="HQ6:HT6"/>
    <mergeCell ref="FY6:GB6"/>
    <mergeCell ref="GC6:GF6"/>
    <mergeCell ref="GG6:GJ6"/>
    <mergeCell ref="GK6:GN6"/>
    <mergeCell ref="GO6:GR6"/>
    <mergeCell ref="GS6:GV6"/>
    <mergeCell ref="FA6:FD6"/>
    <mergeCell ref="FE6:FH6"/>
    <mergeCell ref="FI6:FL6"/>
    <mergeCell ref="FM6:FP6"/>
    <mergeCell ref="FQ6:FT6"/>
    <mergeCell ref="FU6:FX6"/>
    <mergeCell ref="EC6:EF6"/>
    <mergeCell ref="EG6:EJ6"/>
    <mergeCell ref="EK6:EN6"/>
    <mergeCell ref="EO6:ER6"/>
    <mergeCell ref="ES6:EV6"/>
    <mergeCell ref="EW6:EZ6"/>
    <mergeCell ref="DE6:DH6"/>
    <mergeCell ref="DI6:DL6"/>
    <mergeCell ref="DM6:DP6"/>
    <mergeCell ref="DQ6:DT6"/>
    <mergeCell ref="DU6:DX6"/>
    <mergeCell ref="DY6:EB6"/>
    <mergeCell ref="IC5:IF5"/>
    <mergeCell ref="IG5:IJ5"/>
    <mergeCell ref="IK5:IN5"/>
    <mergeCell ref="GC5:GF5"/>
    <mergeCell ref="EK5:EN5"/>
    <mergeCell ref="EO5:ER5"/>
    <mergeCell ref="ES5:EV5"/>
    <mergeCell ref="EW5:EZ5"/>
    <mergeCell ref="FA5:FD5"/>
    <mergeCell ref="FE5:FH5"/>
    <mergeCell ref="FQ5:FT5"/>
    <mergeCell ref="FU5:FX5"/>
    <mergeCell ref="FY5:GB5"/>
    <mergeCell ref="AS6:AV6"/>
    <mergeCell ref="AW6:AZ6"/>
    <mergeCell ref="BA6:BD6"/>
    <mergeCell ref="BE6:BH6"/>
    <mergeCell ref="DM5:DP5"/>
    <mergeCell ref="DQ5:DT5"/>
    <mergeCell ref="DU5:DX5"/>
    <mergeCell ref="BI6:BL6"/>
    <mergeCell ref="CC5:CF5"/>
    <mergeCell ref="BM6:BP6"/>
    <mergeCell ref="BQ6:BT6"/>
    <mergeCell ref="BU6:BX6"/>
    <mergeCell ref="BY6:CB6"/>
    <mergeCell ref="CC6:CF6"/>
    <mergeCell ref="CO5:CR5"/>
    <mergeCell ref="CS5:CV5"/>
    <mergeCell ref="CG6:CJ6"/>
    <mergeCell ref="CK6:CN6"/>
    <mergeCell ref="CO6:CR6"/>
    <mergeCell ref="CS6:CV6"/>
    <mergeCell ref="CW6:CZ6"/>
    <mergeCell ref="DA6:DD6"/>
    <mergeCell ref="CG5:CJ5"/>
    <mergeCell ref="CK5:CN5"/>
    <mergeCell ref="IO5:IR5"/>
    <mergeCell ref="IS5:IV5"/>
    <mergeCell ref="A6:D6"/>
    <mergeCell ref="U6:X6"/>
    <mergeCell ref="Y6:AB6"/>
    <mergeCell ref="AC6:AF6"/>
    <mergeCell ref="AG6:AJ6"/>
    <mergeCell ref="HE5:HH5"/>
    <mergeCell ref="HI5:HL5"/>
    <mergeCell ref="HM5:HP5"/>
    <mergeCell ref="HQ5:HT5"/>
    <mergeCell ref="HU5:HX5"/>
    <mergeCell ref="HY5:IB5"/>
    <mergeCell ref="GG5:GJ5"/>
    <mergeCell ref="GK5:GN5"/>
    <mergeCell ref="GO5:GR5"/>
    <mergeCell ref="GS5:GV5"/>
    <mergeCell ref="GW5:GZ5"/>
    <mergeCell ref="HA5:HD5"/>
    <mergeCell ref="FI5:FL5"/>
    <mergeCell ref="FM5:FP5"/>
    <mergeCell ref="DY5:EB5"/>
    <mergeCell ref="EC5:EF5"/>
    <mergeCell ref="EG5:EJ5"/>
    <mergeCell ref="IK4:IN4"/>
    <mergeCell ref="IO4:IR4"/>
    <mergeCell ref="IS4:IV4"/>
    <mergeCell ref="HU4:HX4"/>
    <mergeCell ref="HY4:IB4"/>
    <mergeCell ref="IC4:IF4"/>
    <mergeCell ref="IG4:IJ4"/>
    <mergeCell ref="FE4:FH4"/>
    <mergeCell ref="FI4:FL4"/>
    <mergeCell ref="FM4:FP4"/>
    <mergeCell ref="HM4:HP4"/>
    <mergeCell ref="HQ4:HT4"/>
    <mergeCell ref="GO4:GR4"/>
    <mergeCell ref="GS4:GV4"/>
    <mergeCell ref="GW4:GZ4"/>
    <mergeCell ref="HA4:HD4"/>
    <mergeCell ref="HE4:HH4"/>
    <mergeCell ref="HI4:HL4"/>
    <mergeCell ref="FQ4:FT4"/>
    <mergeCell ref="FU4:FX4"/>
    <mergeCell ref="FY4:GB4"/>
    <mergeCell ref="GC4:GF4"/>
    <mergeCell ref="GG4:GJ4"/>
    <mergeCell ref="GK4:GN4"/>
    <mergeCell ref="ES4:EV4"/>
    <mergeCell ref="EW4:EZ4"/>
    <mergeCell ref="FA4:FD4"/>
    <mergeCell ref="AS5:AV5"/>
    <mergeCell ref="AW5:AZ5"/>
    <mergeCell ref="BA5:BD5"/>
    <mergeCell ref="BE5:BH5"/>
    <mergeCell ref="BI5:BL5"/>
    <mergeCell ref="BM5:BP5"/>
    <mergeCell ref="DU4:DX4"/>
    <mergeCell ref="DY4:EB4"/>
    <mergeCell ref="EC4:EF4"/>
    <mergeCell ref="EG4:EJ4"/>
    <mergeCell ref="EK4:EN4"/>
    <mergeCell ref="EO4:ER4"/>
    <mergeCell ref="CW4:CZ4"/>
    <mergeCell ref="DA4:DD4"/>
    <mergeCell ref="CW5:CZ5"/>
    <mergeCell ref="DA5:DD5"/>
    <mergeCell ref="DE5:DH5"/>
    <mergeCell ref="DI5:DL5"/>
    <mergeCell ref="BQ5:BT5"/>
    <mergeCell ref="BU5:BX5"/>
    <mergeCell ref="BY5:CB5"/>
    <mergeCell ref="DE4:DH4"/>
    <mergeCell ref="DI4:DL4"/>
    <mergeCell ref="DM4:DP4"/>
    <mergeCell ref="DQ4:DT4"/>
    <mergeCell ref="BY4:CB4"/>
    <mergeCell ref="CC4:CF4"/>
    <mergeCell ref="CG4:CJ4"/>
    <mergeCell ref="CK4:CN4"/>
    <mergeCell ref="CO4:CR4"/>
    <mergeCell ref="CS4:CV4"/>
    <mergeCell ref="BA4:BD4"/>
    <mergeCell ref="BE4:BH4"/>
    <mergeCell ref="BI4:BL4"/>
    <mergeCell ref="BM4:BP4"/>
    <mergeCell ref="BQ4:BT4"/>
    <mergeCell ref="BU4:BX4"/>
    <mergeCell ref="IS3:IV3"/>
    <mergeCell ref="A4:D4"/>
    <mergeCell ref="U4:X4"/>
    <mergeCell ref="Y4:AB4"/>
    <mergeCell ref="AC4:AF4"/>
    <mergeCell ref="AG4:AJ4"/>
    <mergeCell ref="AK4:AN4"/>
    <mergeCell ref="AO4:AR4"/>
    <mergeCell ref="AS4:AV4"/>
    <mergeCell ref="AW4:AZ4"/>
    <mergeCell ref="HU3:HX3"/>
    <mergeCell ref="HY3:IB3"/>
    <mergeCell ref="IC3:IF3"/>
    <mergeCell ref="IG3:IJ3"/>
    <mergeCell ref="IK3:IN3"/>
    <mergeCell ref="IO3:IR3"/>
    <mergeCell ref="GW3:GZ3"/>
    <mergeCell ref="HA3:HD3"/>
    <mergeCell ref="HE3:HH3"/>
    <mergeCell ref="HI3:HL3"/>
    <mergeCell ref="HM3:HP3"/>
    <mergeCell ref="HQ3:HT3"/>
    <mergeCell ref="FY3:GB3"/>
    <mergeCell ref="GC3:GF3"/>
    <mergeCell ref="GG3:GJ3"/>
    <mergeCell ref="GK3:GN3"/>
    <mergeCell ref="GO3:GR3"/>
    <mergeCell ref="GS3:GV3"/>
    <mergeCell ref="FA3:FD3"/>
    <mergeCell ref="FE3:FH3"/>
    <mergeCell ref="FI3:FL3"/>
    <mergeCell ref="FM3:FP3"/>
    <mergeCell ref="FQ3:FT3"/>
    <mergeCell ref="FU3:FX3"/>
    <mergeCell ref="EC3:EF3"/>
    <mergeCell ref="EG3:EJ3"/>
    <mergeCell ref="EK3:EN3"/>
    <mergeCell ref="EO3:ER3"/>
    <mergeCell ref="ES3:EV3"/>
    <mergeCell ref="EW3:EZ3"/>
    <mergeCell ref="DE3:DH3"/>
    <mergeCell ref="DI3:DL3"/>
    <mergeCell ref="DM3:DP3"/>
    <mergeCell ref="DQ3:DT3"/>
    <mergeCell ref="DU3:DX3"/>
    <mergeCell ref="DY3:EB3"/>
    <mergeCell ref="CG3:CJ3"/>
    <mergeCell ref="CK3:CN3"/>
    <mergeCell ref="CO3:CR3"/>
    <mergeCell ref="CS3:CV3"/>
    <mergeCell ref="CW3:CZ3"/>
    <mergeCell ref="DA3:DD3"/>
    <mergeCell ref="BI3:BL3"/>
    <mergeCell ref="BM3:BP3"/>
    <mergeCell ref="BQ3:BT3"/>
    <mergeCell ref="BU3:BX3"/>
    <mergeCell ref="BY3:CB3"/>
    <mergeCell ref="CC3:CF3"/>
    <mergeCell ref="AK3:AN3"/>
    <mergeCell ref="AO3:AR3"/>
    <mergeCell ref="AS3:AV3"/>
    <mergeCell ref="AW3:AZ3"/>
    <mergeCell ref="BA3:BD3"/>
    <mergeCell ref="BE3:BH3"/>
    <mergeCell ref="IC2:IF2"/>
    <mergeCell ref="IG2:IJ2"/>
    <mergeCell ref="IK2:IN2"/>
    <mergeCell ref="IO2:IR2"/>
    <mergeCell ref="IS2:IV2"/>
    <mergeCell ref="A3:D3"/>
    <mergeCell ref="U3:X3"/>
    <mergeCell ref="Y3:AB3"/>
    <mergeCell ref="AC3:AF3"/>
    <mergeCell ref="AG3:AJ3"/>
    <mergeCell ref="HE2:HH2"/>
    <mergeCell ref="HI2:HL2"/>
    <mergeCell ref="HM2:HP2"/>
    <mergeCell ref="HQ2:HT2"/>
    <mergeCell ref="HU2:HX2"/>
    <mergeCell ref="HY2:IB2"/>
    <mergeCell ref="GG2:GJ2"/>
    <mergeCell ref="GK2:GN2"/>
    <mergeCell ref="GO2:GR2"/>
    <mergeCell ref="GS2:GV2"/>
    <mergeCell ref="GW2:GZ2"/>
    <mergeCell ref="HA2:HD2"/>
    <mergeCell ref="FI2:FL2"/>
    <mergeCell ref="FM2:FP2"/>
    <mergeCell ref="FQ2:FT2"/>
    <mergeCell ref="FU2:FX2"/>
    <mergeCell ref="FY2:GB2"/>
    <mergeCell ref="GC2:GF2"/>
    <mergeCell ref="EK2:EN2"/>
    <mergeCell ref="EO2:ER2"/>
    <mergeCell ref="ES2:EV2"/>
    <mergeCell ref="EW2:EZ2"/>
    <mergeCell ref="FA2:FD2"/>
    <mergeCell ref="FE2:FH2"/>
    <mergeCell ref="DM2:DP2"/>
    <mergeCell ref="DQ2:DT2"/>
    <mergeCell ref="DU2:DX2"/>
    <mergeCell ref="DY2:EB2"/>
    <mergeCell ref="EC2:EF2"/>
    <mergeCell ref="EG2:EJ2"/>
    <mergeCell ref="CO2:CR2"/>
    <mergeCell ref="CS2:CV2"/>
    <mergeCell ref="CW2:CZ2"/>
    <mergeCell ref="DA2:DD2"/>
    <mergeCell ref="DE2:DH2"/>
    <mergeCell ref="DI2:DL2"/>
    <mergeCell ref="BQ2:BT2"/>
    <mergeCell ref="BU2:BX2"/>
    <mergeCell ref="BY2:CB2"/>
    <mergeCell ref="CC2:CF2"/>
    <mergeCell ref="CG2:CJ2"/>
    <mergeCell ref="CK2:CN2"/>
    <mergeCell ref="AS2:AV2"/>
    <mergeCell ref="AW2:AZ2"/>
    <mergeCell ref="BA2:BD2"/>
    <mergeCell ref="BE2:BH2"/>
    <mergeCell ref="BI2:BL2"/>
    <mergeCell ref="BM2:BP2"/>
    <mergeCell ref="B24:F24"/>
    <mergeCell ref="A25:B25"/>
    <mergeCell ref="U2:X2"/>
    <mergeCell ref="Y2:AB2"/>
    <mergeCell ref="AC2:AF2"/>
    <mergeCell ref="AG2:AJ2"/>
    <mergeCell ref="AK2:AN2"/>
    <mergeCell ref="AO2:AR2"/>
    <mergeCell ref="A1:D1"/>
    <mergeCell ref="A2:D2"/>
    <mergeCell ref="A5:D5"/>
    <mergeCell ref="U5:X5"/>
    <mergeCell ref="Y5:AB5"/>
    <mergeCell ref="AC5:AF5"/>
    <mergeCell ref="AG5:AJ5"/>
    <mergeCell ref="AK5:AN5"/>
    <mergeCell ref="AO5:AR5"/>
    <mergeCell ref="AK6:AN6"/>
    <mergeCell ref="AO6:AR6"/>
    <mergeCell ref="A12:C12"/>
    <mergeCell ref="A41:D41"/>
    <mergeCell ref="A42:D42"/>
    <mergeCell ref="A44:D44"/>
    <mergeCell ref="A45:D45"/>
    <mergeCell ref="A37:D37"/>
    <mergeCell ref="A36:D36"/>
    <mergeCell ref="A38:D38"/>
    <mergeCell ref="A35:D35"/>
    <mergeCell ref="A43:D43"/>
    <mergeCell ref="A40:D40"/>
    <mergeCell ref="A39:D3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29"/>
  <sheetViews>
    <sheetView tabSelected="1" zoomScale="80" zoomScaleNormal="80" workbookViewId="0">
      <selection sqref="A1:D1"/>
    </sheetView>
  </sheetViews>
  <sheetFormatPr baseColWidth="10" defaultRowHeight="15" x14ac:dyDescent="0.25"/>
  <cols>
    <col min="1" max="1" width="41.5703125" style="10" bestFit="1" customWidth="1"/>
    <col min="2" max="2" width="28" style="10" customWidth="1"/>
    <col min="3" max="3" width="31" style="39" bestFit="1" customWidth="1"/>
    <col min="4" max="4" width="33" style="10" bestFit="1" customWidth="1"/>
    <col min="5" max="5" width="18.28515625" style="10" customWidth="1"/>
    <col min="6" max="6" width="15" style="39" customWidth="1"/>
    <col min="7" max="7" width="15.42578125" style="39" customWidth="1"/>
    <col min="8" max="8" width="19.7109375" style="39" customWidth="1"/>
    <col min="9" max="9" width="20.85546875" style="39" customWidth="1"/>
    <col min="10" max="10" width="14.7109375" style="39" customWidth="1"/>
    <col min="11" max="11" width="14.28515625" style="39" customWidth="1"/>
    <col min="12" max="12" width="22" style="39" bestFit="1" customWidth="1"/>
    <col min="13" max="13" width="23.42578125" style="39" bestFit="1" customWidth="1"/>
    <col min="14" max="14" width="17.5703125" style="39" customWidth="1"/>
    <col min="15" max="15" width="22.7109375" style="39" customWidth="1"/>
    <col min="16" max="16" width="15.140625" style="39" customWidth="1"/>
    <col min="17" max="17" width="17.28515625" style="39" customWidth="1"/>
    <col min="18" max="18" width="20.28515625" style="39" customWidth="1"/>
    <col min="19" max="19" width="18.140625" style="39" customWidth="1"/>
    <col min="20" max="20" width="18.5703125" style="39" customWidth="1"/>
    <col min="21" max="21" width="14.28515625" style="39" customWidth="1"/>
    <col min="22" max="16384" width="11.42578125" style="39"/>
  </cols>
  <sheetData>
    <row r="1" spans="1:258" ht="15" customHeight="1" x14ac:dyDescent="0.25">
      <c r="A1" s="107" t="s">
        <v>124</v>
      </c>
      <c r="B1" s="107"/>
      <c r="C1" s="107"/>
      <c r="D1" s="107"/>
      <c r="E1" s="74"/>
    </row>
    <row r="2" spans="1:258" ht="15" customHeight="1" x14ac:dyDescent="0.25">
      <c r="A2" s="107" t="s">
        <v>269</v>
      </c>
      <c r="B2" s="107" t="s">
        <v>269</v>
      </c>
      <c r="C2" s="107" t="s">
        <v>269</v>
      </c>
      <c r="D2" s="107" t="s">
        <v>269</v>
      </c>
      <c r="E2" s="74"/>
    </row>
    <row r="3" spans="1:258" ht="15" customHeight="1" x14ac:dyDescent="0.25">
      <c r="A3" s="107" t="s">
        <v>270</v>
      </c>
      <c r="B3" s="107" t="s">
        <v>270</v>
      </c>
      <c r="C3" s="107" t="s">
        <v>270</v>
      </c>
      <c r="D3" s="107" t="s">
        <v>270</v>
      </c>
      <c r="E3" s="74"/>
    </row>
    <row r="4" spans="1:258" ht="15" customHeight="1" x14ac:dyDescent="0.25">
      <c r="A4" s="107" t="s">
        <v>11</v>
      </c>
      <c r="B4" s="107"/>
      <c r="C4" s="107"/>
      <c r="D4" s="107"/>
      <c r="E4" s="74"/>
    </row>
    <row r="5" spans="1:258" ht="15" customHeight="1" x14ac:dyDescent="0.25">
      <c r="A5" s="101" t="s">
        <v>12</v>
      </c>
      <c r="B5" s="101"/>
      <c r="C5" s="101"/>
      <c r="D5" s="101"/>
      <c r="E5" s="39"/>
    </row>
    <row r="6" spans="1:258" ht="15" customHeight="1" x14ac:dyDescent="0.25">
      <c r="A6" s="100" t="s">
        <v>271</v>
      </c>
      <c r="B6" s="100"/>
      <c r="C6" s="100"/>
      <c r="D6" s="100"/>
      <c r="E6" s="39"/>
    </row>
    <row r="7" spans="1:258" ht="15" customHeight="1" x14ac:dyDescent="0.25">
      <c r="A7" s="100" t="s">
        <v>272</v>
      </c>
      <c r="B7" s="100"/>
      <c r="C7" s="100"/>
      <c r="D7" s="100"/>
      <c r="E7" s="39"/>
    </row>
    <row r="8" spans="1:258" ht="15" customHeight="1" x14ac:dyDescent="0.25">
      <c r="A8" s="101" t="s">
        <v>179</v>
      </c>
      <c r="B8" s="101"/>
      <c r="C8" s="101"/>
      <c r="D8" s="101"/>
      <c r="E8" s="39"/>
    </row>
    <row r="9" spans="1:258" ht="15" customHeight="1" x14ac:dyDescent="0.25">
      <c r="A9" s="100" t="s">
        <v>277</v>
      </c>
      <c r="B9" s="100"/>
      <c r="C9" s="100"/>
      <c r="D9" s="100"/>
      <c r="E9" s="70"/>
    </row>
    <row r="10" spans="1:258" s="75" customFormat="1" ht="14.25" customHeight="1" x14ac:dyDescent="0.25">
      <c r="A10" s="100" t="s">
        <v>212</v>
      </c>
      <c r="B10" s="100"/>
      <c r="C10" s="100"/>
      <c r="D10" s="100"/>
      <c r="G10" s="76"/>
      <c r="H10" s="76"/>
      <c r="K10" s="76"/>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c r="IP10" s="100"/>
      <c r="IQ10" s="100"/>
      <c r="IR10" s="100"/>
      <c r="IS10" s="100"/>
      <c r="IT10" s="100"/>
      <c r="IU10" s="100"/>
      <c r="IV10" s="100"/>
      <c r="IW10" s="100"/>
      <c r="IX10" s="100"/>
    </row>
    <row r="11" spans="1:258" ht="15" customHeight="1" x14ac:dyDescent="0.25">
      <c r="A11" s="107"/>
      <c r="B11" s="107"/>
      <c r="C11" s="107"/>
      <c r="D11" s="107"/>
      <c r="E11" s="74"/>
    </row>
    <row r="12" spans="1:258" s="10" customFormat="1" x14ac:dyDescent="0.25">
      <c r="A12" s="4" t="s">
        <v>15</v>
      </c>
      <c r="B12" s="5"/>
      <c r="C12" s="5"/>
      <c r="D12" s="5"/>
      <c r="E12" s="5"/>
      <c r="F12" s="52" t="s">
        <v>167</v>
      </c>
      <c r="G12" s="53"/>
      <c r="H12" s="53"/>
      <c r="I12" s="54"/>
      <c r="J12" s="4" t="s">
        <v>94</v>
      </c>
      <c r="K12" s="5"/>
      <c r="L12" s="5"/>
      <c r="M12" s="5"/>
      <c r="N12" s="5"/>
      <c r="O12" s="5"/>
      <c r="P12" s="37"/>
      <c r="Q12" s="60" t="s">
        <v>91</v>
      </c>
      <c r="R12" s="26" t="s">
        <v>16</v>
      </c>
      <c r="S12" s="27"/>
      <c r="T12" s="27"/>
      <c r="U12" s="28"/>
    </row>
    <row r="13" spans="1:258" s="30" customFormat="1" ht="87" customHeight="1" x14ac:dyDescent="0.25">
      <c r="A13" s="1" t="s">
        <v>5</v>
      </c>
      <c r="B13" s="68" t="s">
        <v>183</v>
      </c>
      <c r="C13" s="33" t="s">
        <v>1</v>
      </c>
      <c r="D13" s="1" t="s">
        <v>17</v>
      </c>
      <c r="E13" s="1" t="s">
        <v>29</v>
      </c>
      <c r="F13" s="51" t="s">
        <v>220</v>
      </c>
      <c r="G13" s="51" t="s">
        <v>213</v>
      </c>
      <c r="H13" s="51" t="s">
        <v>219</v>
      </c>
      <c r="I13" s="51" t="s">
        <v>214</v>
      </c>
      <c r="J13" s="1" t="s">
        <v>218</v>
      </c>
      <c r="K13" s="1" t="s">
        <v>217</v>
      </c>
      <c r="L13" s="61" t="s">
        <v>169</v>
      </c>
      <c r="M13" s="1" t="s">
        <v>3</v>
      </c>
      <c r="N13" s="66" t="s">
        <v>173</v>
      </c>
      <c r="O13" s="65" t="s">
        <v>172</v>
      </c>
      <c r="P13" s="1" t="s">
        <v>221</v>
      </c>
      <c r="Q13" s="62" t="s">
        <v>222</v>
      </c>
      <c r="R13" s="63" t="s">
        <v>223</v>
      </c>
      <c r="S13" s="63" t="s">
        <v>0</v>
      </c>
      <c r="T13" s="63" t="s">
        <v>170</v>
      </c>
      <c r="U13" s="64" t="s">
        <v>171</v>
      </c>
    </row>
    <row r="14" spans="1:258" s="10" customFormat="1" ht="15" customHeight="1" x14ac:dyDescent="0.25">
      <c r="A14" s="11"/>
      <c r="B14" s="20" t="s">
        <v>182</v>
      </c>
      <c r="C14" s="19" t="s">
        <v>188</v>
      </c>
      <c r="D14" s="19" t="s">
        <v>189</v>
      </c>
      <c r="E14" s="9" t="s">
        <v>94</v>
      </c>
      <c r="F14" s="12">
        <v>1824</v>
      </c>
      <c r="G14" s="12">
        <v>608</v>
      </c>
      <c r="H14" s="12"/>
      <c r="I14" s="12"/>
      <c r="J14" s="12"/>
      <c r="K14" s="12"/>
      <c r="L14" s="19" t="s">
        <v>20</v>
      </c>
      <c r="M14" s="19" t="s">
        <v>200</v>
      </c>
      <c r="N14" s="19" t="s">
        <v>206</v>
      </c>
      <c r="O14" s="19" t="s">
        <v>206</v>
      </c>
      <c r="P14" s="12" t="s">
        <v>206</v>
      </c>
      <c r="Q14" s="13"/>
      <c r="R14" s="14"/>
      <c r="S14" s="14"/>
      <c r="T14" s="14"/>
      <c r="U14" s="14"/>
    </row>
    <row r="15" spans="1:258" s="10" customFormat="1" ht="15" customHeight="1" x14ac:dyDescent="0.25">
      <c r="A15" s="11" t="s">
        <v>177</v>
      </c>
      <c r="B15" s="20" t="s">
        <v>182</v>
      </c>
      <c r="C15" s="19" t="s">
        <v>190</v>
      </c>
      <c r="D15" s="19" t="s">
        <v>191</v>
      </c>
      <c r="E15" s="9" t="s">
        <v>94</v>
      </c>
      <c r="F15" s="12">
        <v>1824</v>
      </c>
      <c r="G15" s="12">
        <v>608</v>
      </c>
      <c r="H15" s="12">
        <v>1824</v>
      </c>
      <c r="I15" s="12">
        <v>608</v>
      </c>
      <c r="J15" s="12">
        <v>1824</v>
      </c>
      <c r="K15" s="12">
        <v>608</v>
      </c>
      <c r="L15" s="19" t="s">
        <v>18</v>
      </c>
      <c r="M15" s="19" t="s">
        <v>201</v>
      </c>
      <c r="N15" s="19" t="s">
        <v>178</v>
      </c>
      <c r="O15" s="19" t="s">
        <v>207</v>
      </c>
      <c r="P15" s="12">
        <v>1824</v>
      </c>
      <c r="Q15" s="13">
        <v>1824</v>
      </c>
      <c r="R15" s="14"/>
      <c r="S15" s="14"/>
      <c r="T15" s="14"/>
      <c r="U15" s="14"/>
    </row>
    <row r="16" spans="1:258" s="10" customFormat="1" ht="15" customHeight="1" x14ac:dyDescent="0.25">
      <c r="A16" s="11" t="s">
        <v>177</v>
      </c>
      <c r="B16" s="20" t="s">
        <v>182</v>
      </c>
      <c r="C16" s="19" t="s">
        <v>192</v>
      </c>
      <c r="D16" s="19" t="s">
        <v>193</v>
      </c>
      <c r="E16" s="9" t="s">
        <v>166</v>
      </c>
      <c r="F16" s="12">
        <v>7255</v>
      </c>
      <c r="G16" s="12">
        <v>2419</v>
      </c>
      <c r="H16" s="12">
        <v>7255</v>
      </c>
      <c r="I16" s="12">
        <v>2419</v>
      </c>
      <c r="J16" s="12">
        <v>7255</v>
      </c>
      <c r="K16" s="12">
        <v>2419</v>
      </c>
      <c r="L16" s="19" t="s">
        <v>18</v>
      </c>
      <c r="M16" s="19" t="s">
        <v>202</v>
      </c>
      <c r="N16" s="19" t="s">
        <v>178</v>
      </c>
      <c r="O16" s="19" t="s">
        <v>208</v>
      </c>
      <c r="P16" s="12">
        <v>7255</v>
      </c>
      <c r="Q16" s="13">
        <v>7255</v>
      </c>
      <c r="R16" s="14"/>
      <c r="S16" s="14"/>
      <c r="T16" s="14"/>
      <c r="U16" s="14"/>
    </row>
    <row r="17" spans="1:21" s="10" customFormat="1" ht="15" customHeight="1" x14ac:dyDescent="0.25">
      <c r="A17" s="11" t="s">
        <v>177</v>
      </c>
      <c r="B17" s="20" t="s">
        <v>182</v>
      </c>
      <c r="C17" s="19" t="s">
        <v>194</v>
      </c>
      <c r="D17" s="19" t="s">
        <v>195</v>
      </c>
      <c r="E17" s="9" t="s">
        <v>166</v>
      </c>
      <c r="F17" s="12">
        <v>5375</v>
      </c>
      <c r="G17" s="12">
        <v>1791.6666666666667</v>
      </c>
      <c r="H17" s="12">
        <v>5375</v>
      </c>
      <c r="I17" s="12">
        <v>1791.6666666666667</v>
      </c>
      <c r="J17" s="12">
        <v>5375</v>
      </c>
      <c r="K17" s="12">
        <v>1791.6666666666667</v>
      </c>
      <c r="L17" s="19" t="s">
        <v>18</v>
      </c>
      <c r="M17" s="19" t="s">
        <v>203</v>
      </c>
      <c r="N17" s="19" t="s">
        <v>178</v>
      </c>
      <c r="O17" s="19" t="s">
        <v>209</v>
      </c>
      <c r="P17" s="12">
        <v>5375</v>
      </c>
      <c r="Q17" s="13">
        <v>5375</v>
      </c>
      <c r="R17" s="14"/>
      <c r="S17" s="14"/>
      <c r="T17" s="14"/>
      <c r="U17" s="14"/>
    </row>
    <row r="18" spans="1:21" s="10" customFormat="1" ht="15" customHeight="1" x14ac:dyDescent="0.25">
      <c r="A18" s="11" t="s">
        <v>177</v>
      </c>
      <c r="B18" s="20" t="s">
        <v>182</v>
      </c>
      <c r="C18" s="19" t="s">
        <v>196</v>
      </c>
      <c r="D18" s="19" t="s">
        <v>197</v>
      </c>
      <c r="E18" s="9" t="s">
        <v>166</v>
      </c>
      <c r="F18" s="12">
        <v>8152</v>
      </c>
      <c r="G18" s="12">
        <v>986</v>
      </c>
      <c r="H18" s="12">
        <v>8152</v>
      </c>
      <c r="I18" s="12">
        <v>986</v>
      </c>
      <c r="J18" s="12">
        <v>8152</v>
      </c>
      <c r="K18" s="12">
        <v>986</v>
      </c>
      <c r="L18" s="19" t="s">
        <v>18</v>
      </c>
      <c r="M18" s="19" t="s">
        <v>204</v>
      </c>
      <c r="N18" s="19" t="s">
        <v>178</v>
      </c>
      <c r="O18" s="19" t="s">
        <v>210</v>
      </c>
      <c r="P18" s="12">
        <v>8152</v>
      </c>
      <c r="Q18" s="13">
        <v>8152</v>
      </c>
      <c r="R18" s="14"/>
      <c r="S18" s="14"/>
      <c r="T18" s="14"/>
      <c r="U18" s="14"/>
    </row>
    <row r="19" spans="1:21" s="10" customFormat="1" ht="15" customHeight="1" x14ac:dyDescent="0.25">
      <c r="A19" s="11" t="s">
        <v>177</v>
      </c>
      <c r="B19" s="20" t="s">
        <v>182</v>
      </c>
      <c r="C19" s="19" t="s">
        <v>198</v>
      </c>
      <c r="D19" s="19" t="s">
        <v>199</v>
      </c>
      <c r="E19" s="9" t="s">
        <v>166</v>
      </c>
      <c r="F19" s="12">
        <v>903</v>
      </c>
      <c r="G19" s="12">
        <v>302</v>
      </c>
      <c r="H19" s="12">
        <v>903</v>
      </c>
      <c r="I19" s="12">
        <v>302</v>
      </c>
      <c r="J19" s="12">
        <v>903</v>
      </c>
      <c r="K19" s="12">
        <v>302</v>
      </c>
      <c r="L19" s="19" t="s">
        <v>18</v>
      </c>
      <c r="M19" s="19" t="s">
        <v>205</v>
      </c>
      <c r="N19" s="19" t="s">
        <v>178</v>
      </c>
      <c r="O19" s="19" t="s">
        <v>211</v>
      </c>
      <c r="P19" s="12">
        <v>903</v>
      </c>
      <c r="Q19" s="13">
        <v>903</v>
      </c>
      <c r="R19" s="14"/>
      <c r="S19" s="14"/>
      <c r="T19" s="14"/>
      <c r="U19" s="14"/>
    </row>
    <row r="20" spans="1:21" s="10" customFormat="1" ht="15" customHeight="1" x14ac:dyDescent="0.25">
      <c r="A20" s="11" t="s">
        <v>177</v>
      </c>
      <c r="B20" s="20" t="s">
        <v>182</v>
      </c>
      <c r="C20" s="19" t="s">
        <v>249</v>
      </c>
      <c r="D20" s="19" t="s">
        <v>243</v>
      </c>
      <c r="E20" s="9" t="s">
        <v>166</v>
      </c>
      <c r="F20" s="12">
        <v>4185</v>
      </c>
      <c r="G20" s="12">
        <v>1395</v>
      </c>
      <c r="H20" s="12">
        <v>4185</v>
      </c>
      <c r="I20" s="12">
        <v>1395</v>
      </c>
      <c r="J20" s="12">
        <v>4185</v>
      </c>
      <c r="K20" s="12">
        <v>1395</v>
      </c>
      <c r="L20" s="19" t="s">
        <v>18</v>
      </c>
      <c r="M20" s="19" t="s">
        <v>255</v>
      </c>
      <c r="N20" s="19" t="s">
        <v>178</v>
      </c>
      <c r="O20" s="19" t="s">
        <v>261</v>
      </c>
      <c r="P20" s="12">
        <v>4185</v>
      </c>
      <c r="Q20" s="13">
        <v>4185</v>
      </c>
      <c r="R20" s="14"/>
      <c r="S20" s="14"/>
      <c r="T20" s="14"/>
      <c r="U20" s="14"/>
    </row>
    <row r="21" spans="1:21" s="10" customFormat="1" ht="15" customHeight="1" x14ac:dyDescent="0.25">
      <c r="A21" s="11" t="s">
        <v>177</v>
      </c>
      <c r="B21" s="20" t="s">
        <v>182</v>
      </c>
      <c r="C21" s="19" t="s">
        <v>250</v>
      </c>
      <c r="D21" s="19" t="s">
        <v>244</v>
      </c>
      <c r="E21" s="9" t="s">
        <v>166</v>
      </c>
      <c r="F21" s="12">
        <v>1953</v>
      </c>
      <c r="G21" s="12">
        <v>652</v>
      </c>
      <c r="H21" s="12">
        <v>1953</v>
      </c>
      <c r="I21" s="12">
        <v>652</v>
      </c>
      <c r="J21" s="12">
        <v>1953</v>
      </c>
      <c r="K21" s="12">
        <v>652</v>
      </c>
      <c r="L21" s="19" t="s">
        <v>18</v>
      </c>
      <c r="M21" s="19" t="s">
        <v>256</v>
      </c>
      <c r="N21" s="19" t="s">
        <v>178</v>
      </c>
      <c r="O21" s="19" t="s">
        <v>262</v>
      </c>
      <c r="P21" s="12">
        <v>1953</v>
      </c>
      <c r="Q21" s="13">
        <v>1953</v>
      </c>
      <c r="R21" s="14"/>
      <c r="S21" s="14"/>
      <c r="T21" s="14"/>
      <c r="U21" s="14"/>
    </row>
    <row r="22" spans="1:21" s="10" customFormat="1" ht="15" customHeight="1" x14ac:dyDescent="0.25">
      <c r="A22" s="11" t="s">
        <v>177</v>
      </c>
      <c r="B22" s="20" t="s">
        <v>182</v>
      </c>
      <c r="C22" s="19" t="s">
        <v>251</v>
      </c>
      <c r="D22" s="19" t="s">
        <v>245</v>
      </c>
      <c r="E22" s="9" t="s">
        <v>166</v>
      </c>
      <c r="F22" s="12">
        <v>8743</v>
      </c>
      <c r="G22" s="12">
        <v>2915</v>
      </c>
      <c r="H22" s="12">
        <v>8743</v>
      </c>
      <c r="I22" s="12">
        <v>2915</v>
      </c>
      <c r="J22" s="12">
        <v>8743</v>
      </c>
      <c r="K22" s="12">
        <v>2915</v>
      </c>
      <c r="L22" s="19" t="s">
        <v>18</v>
      </c>
      <c r="M22" s="19" t="s">
        <v>257</v>
      </c>
      <c r="N22" s="19" t="s">
        <v>178</v>
      </c>
      <c r="O22" s="19" t="s">
        <v>263</v>
      </c>
      <c r="P22" s="12">
        <v>8743</v>
      </c>
      <c r="Q22" s="13">
        <v>8743</v>
      </c>
      <c r="R22" s="14"/>
      <c r="S22" s="14"/>
      <c r="T22" s="14"/>
      <c r="U22" s="14"/>
    </row>
    <row r="23" spans="1:21" s="10" customFormat="1" ht="15" customHeight="1" x14ac:dyDescent="0.25">
      <c r="A23" s="11" t="s">
        <v>177</v>
      </c>
      <c r="B23" s="20" t="s">
        <v>182</v>
      </c>
      <c r="C23" s="19" t="s">
        <v>252</v>
      </c>
      <c r="D23" s="19" t="s">
        <v>246</v>
      </c>
      <c r="E23" s="9" t="s">
        <v>166</v>
      </c>
      <c r="F23" s="12">
        <v>7603</v>
      </c>
      <c r="G23" s="12">
        <v>2535</v>
      </c>
      <c r="H23" s="12">
        <v>7603</v>
      </c>
      <c r="I23" s="12">
        <v>2535</v>
      </c>
      <c r="J23" s="12">
        <v>7603</v>
      </c>
      <c r="K23" s="12">
        <v>2535</v>
      </c>
      <c r="L23" s="19" t="s">
        <v>18</v>
      </c>
      <c r="M23" s="19" t="s">
        <v>258</v>
      </c>
      <c r="N23" s="19" t="s">
        <v>178</v>
      </c>
      <c r="O23" s="19" t="s">
        <v>264</v>
      </c>
      <c r="P23" s="12">
        <v>7603</v>
      </c>
      <c r="Q23" s="13">
        <v>7603</v>
      </c>
      <c r="R23" s="14"/>
      <c r="S23" s="14"/>
      <c r="T23" s="14"/>
      <c r="U23" s="14"/>
    </row>
    <row r="24" spans="1:21" s="10" customFormat="1" ht="15" customHeight="1" x14ac:dyDescent="0.25">
      <c r="A24" s="11" t="s">
        <v>177</v>
      </c>
      <c r="B24" s="20" t="s">
        <v>182</v>
      </c>
      <c r="C24" s="19" t="s">
        <v>253</v>
      </c>
      <c r="D24" s="19" t="s">
        <v>247</v>
      </c>
      <c r="E24" s="9" t="s">
        <v>166</v>
      </c>
      <c r="F24" s="12">
        <v>4530</v>
      </c>
      <c r="G24" s="12">
        <v>1512</v>
      </c>
      <c r="H24" s="12">
        <v>4530</v>
      </c>
      <c r="I24" s="12">
        <v>1512</v>
      </c>
      <c r="J24" s="12">
        <v>4530</v>
      </c>
      <c r="K24" s="12">
        <v>1512</v>
      </c>
      <c r="L24" s="19" t="s">
        <v>18</v>
      </c>
      <c r="M24" s="19" t="s">
        <v>259</v>
      </c>
      <c r="N24" s="19" t="s">
        <v>178</v>
      </c>
      <c r="O24" s="19" t="s">
        <v>265</v>
      </c>
      <c r="P24" s="12">
        <v>4530</v>
      </c>
      <c r="Q24" s="13">
        <v>4530</v>
      </c>
      <c r="R24" s="14"/>
      <c r="S24" s="14"/>
      <c r="T24" s="14"/>
      <c r="U24" s="14"/>
    </row>
    <row r="25" spans="1:21" s="10" customFormat="1" ht="15" customHeight="1" x14ac:dyDescent="0.25">
      <c r="A25" s="11" t="s">
        <v>177</v>
      </c>
      <c r="B25" s="20" t="s">
        <v>182</v>
      </c>
      <c r="C25" s="19" t="s">
        <v>254</v>
      </c>
      <c r="D25" s="19" t="s">
        <v>248</v>
      </c>
      <c r="E25" s="9" t="s">
        <v>166</v>
      </c>
      <c r="F25" s="12">
        <v>1339</v>
      </c>
      <c r="G25" s="12">
        <v>446.33</v>
      </c>
      <c r="H25" s="12">
        <v>1339</v>
      </c>
      <c r="I25" s="12">
        <v>446.33</v>
      </c>
      <c r="J25" s="12">
        <v>1339</v>
      </c>
      <c r="K25" s="12">
        <v>446.33</v>
      </c>
      <c r="L25" s="19" t="s">
        <v>18</v>
      </c>
      <c r="M25" s="19" t="s">
        <v>260</v>
      </c>
      <c r="N25" s="19" t="s">
        <v>178</v>
      </c>
      <c r="O25" s="19" t="s">
        <v>266</v>
      </c>
      <c r="P25" s="12">
        <v>1339</v>
      </c>
      <c r="Q25" s="13">
        <v>1339</v>
      </c>
      <c r="R25" s="14"/>
      <c r="S25" s="14"/>
      <c r="T25" s="14"/>
      <c r="U25" s="14"/>
    </row>
    <row r="26" spans="1:21" ht="15" customHeight="1" x14ac:dyDescent="0.25">
      <c r="A26" s="15"/>
      <c r="B26" s="17"/>
      <c r="D26" s="16"/>
      <c r="E26" s="16"/>
    </row>
    <row r="27" spans="1:21" ht="54.75" customHeight="1" x14ac:dyDescent="0.25">
      <c r="A27" s="108" t="s">
        <v>216</v>
      </c>
      <c r="B27" s="108"/>
      <c r="C27" s="108"/>
      <c r="D27" s="108"/>
      <c r="E27" s="71"/>
    </row>
    <row r="28" spans="1:21" ht="111.75" customHeight="1" x14ac:dyDescent="0.25">
      <c r="A28" s="105" t="s">
        <v>278</v>
      </c>
      <c r="B28" s="105"/>
      <c r="C28" s="105"/>
      <c r="D28" s="105"/>
      <c r="E28" s="72"/>
    </row>
    <row r="29" spans="1:21" ht="20.100000000000001" customHeight="1" x14ac:dyDescent="0.25">
      <c r="A29" s="106" t="s">
        <v>165</v>
      </c>
      <c r="B29" s="106"/>
      <c r="C29" s="106"/>
      <c r="D29" s="106"/>
      <c r="E29" s="73"/>
      <c r="I29" s="58"/>
      <c r="J29" s="56"/>
      <c r="K29" s="56"/>
      <c r="L29" s="59"/>
      <c r="M29" s="57"/>
      <c r="N29" s="57"/>
    </row>
  </sheetData>
  <mergeCells count="73">
    <mergeCell ref="II10:IL10"/>
    <mergeCell ref="IM10:IP10"/>
    <mergeCell ref="IQ10:IT10"/>
    <mergeCell ref="IU10:IX10"/>
    <mergeCell ref="HO10:HR10"/>
    <mergeCell ref="HS10:HV10"/>
    <mergeCell ref="HW10:HZ10"/>
    <mergeCell ref="IA10:ID10"/>
    <mergeCell ref="IE10:IH10"/>
    <mergeCell ref="GU10:GX10"/>
    <mergeCell ref="GY10:HB10"/>
    <mergeCell ref="HC10:HF10"/>
    <mergeCell ref="HG10:HJ10"/>
    <mergeCell ref="HK10:HN10"/>
    <mergeCell ref="GA10:GD10"/>
    <mergeCell ref="GE10:GH10"/>
    <mergeCell ref="GI10:GL10"/>
    <mergeCell ref="GM10:GP10"/>
    <mergeCell ref="GQ10:GT10"/>
    <mergeCell ref="FG10:FJ10"/>
    <mergeCell ref="FK10:FN10"/>
    <mergeCell ref="FO10:FR10"/>
    <mergeCell ref="FS10:FV10"/>
    <mergeCell ref="FW10:FZ10"/>
    <mergeCell ref="EM10:EP10"/>
    <mergeCell ref="EQ10:ET10"/>
    <mergeCell ref="EU10:EX10"/>
    <mergeCell ref="EY10:FB10"/>
    <mergeCell ref="FC10:FF10"/>
    <mergeCell ref="DS10:DV10"/>
    <mergeCell ref="DW10:DZ10"/>
    <mergeCell ref="EA10:ED10"/>
    <mergeCell ref="EE10:EH10"/>
    <mergeCell ref="EI10:EL10"/>
    <mergeCell ref="CY10:DB10"/>
    <mergeCell ref="DC10:DF10"/>
    <mergeCell ref="DG10:DJ10"/>
    <mergeCell ref="DK10:DN10"/>
    <mergeCell ref="DO10:DR10"/>
    <mergeCell ref="CE10:CH10"/>
    <mergeCell ref="CI10:CL10"/>
    <mergeCell ref="CM10:CP10"/>
    <mergeCell ref="CQ10:CT10"/>
    <mergeCell ref="CU10:CX10"/>
    <mergeCell ref="BK10:BN10"/>
    <mergeCell ref="BO10:BR10"/>
    <mergeCell ref="BS10:BV10"/>
    <mergeCell ref="BW10:BZ10"/>
    <mergeCell ref="CA10:CD10"/>
    <mergeCell ref="AQ10:AT10"/>
    <mergeCell ref="AU10:AX10"/>
    <mergeCell ref="AY10:BB10"/>
    <mergeCell ref="BC10:BF10"/>
    <mergeCell ref="BG10:BJ10"/>
    <mergeCell ref="W10:Z10"/>
    <mergeCell ref="AA10:AD10"/>
    <mergeCell ref="AE10:AH10"/>
    <mergeCell ref="AI10:AL10"/>
    <mergeCell ref="AM10:AP10"/>
    <mergeCell ref="A6:D6"/>
    <mergeCell ref="A1:D1"/>
    <mergeCell ref="A2:D2"/>
    <mergeCell ref="A3:D3"/>
    <mergeCell ref="A4:D4"/>
    <mergeCell ref="A5:D5"/>
    <mergeCell ref="A28:D28"/>
    <mergeCell ref="A29:D29"/>
    <mergeCell ref="A7:D7"/>
    <mergeCell ref="A8:D8"/>
    <mergeCell ref="A9:D9"/>
    <mergeCell ref="A10:D10"/>
    <mergeCell ref="A11:D11"/>
    <mergeCell ref="A27:D2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28"/>
  <sheetViews>
    <sheetView zoomScale="85" zoomScaleNormal="85" workbookViewId="0">
      <selection activeCell="C15" sqref="C15"/>
    </sheetView>
  </sheetViews>
  <sheetFormatPr baseColWidth="10" defaultRowHeight="15" x14ac:dyDescent="0.25"/>
  <cols>
    <col min="1" max="1" width="37.42578125" style="10" bestFit="1" customWidth="1"/>
    <col min="2" max="2" width="24" style="10" bestFit="1" customWidth="1"/>
    <col min="3" max="3" width="24" style="10" customWidth="1"/>
    <col min="4" max="4" width="21" style="10" customWidth="1"/>
    <col min="5" max="6" width="22.7109375" style="10" customWidth="1"/>
    <col min="7" max="7" width="20" style="10" customWidth="1"/>
    <col min="8" max="8" width="14.5703125" style="10" customWidth="1"/>
    <col min="9" max="9" width="18" style="10" customWidth="1"/>
    <col min="10" max="10" width="19.140625" style="10" bestFit="1" customWidth="1"/>
    <col min="11" max="11" width="16.85546875" style="10" customWidth="1"/>
    <col min="12" max="12" width="14.140625" style="10" customWidth="1"/>
    <col min="13" max="13" width="14.5703125" style="10" customWidth="1"/>
    <col min="14" max="14" width="14.140625" style="10" customWidth="1"/>
    <col min="15" max="15" width="17" style="10" customWidth="1"/>
    <col min="16" max="16" width="13.5703125" style="10" customWidth="1"/>
    <col min="17" max="16384" width="11.42578125" style="10"/>
  </cols>
  <sheetData>
    <row r="1" spans="1:251" x14ac:dyDescent="0.25">
      <c r="A1" s="101" t="s">
        <v>124</v>
      </c>
      <c r="B1" s="101"/>
      <c r="C1" s="101"/>
      <c r="D1" s="101"/>
      <c r="E1" s="101"/>
    </row>
    <row r="2" spans="1:251" x14ac:dyDescent="0.25">
      <c r="A2" s="101" t="s">
        <v>25</v>
      </c>
      <c r="B2" s="101"/>
      <c r="C2" s="101"/>
      <c r="D2" s="101"/>
      <c r="E2" s="10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row>
    <row r="3" spans="1:251" x14ac:dyDescent="0.25">
      <c r="A3" s="101" t="s">
        <v>26</v>
      </c>
      <c r="B3" s="101"/>
      <c r="C3" s="101"/>
      <c r="D3" s="101"/>
      <c r="E3" s="10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row>
    <row r="4" spans="1:251" x14ac:dyDescent="0.25">
      <c r="A4" s="101" t="s">
        <v>11</v>
      </c>
      <c r="B4" s="101"/>
      <c r="C4" s="101"/>
      <c r="D4" s="101"/>
      <c r="E4" s="10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row>
    <row r="5" spans="1:251" x14ac:dyDescent="0.25">
      <c r="A5" s="101" t="s">
        <v>12</v>
      </c>
      <c r="B5" s="101"/>
      <c r="C5" s="101"/>
      <c r="D5" s="101"/>
      <c r="E5" s="10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row>
    <row r="6" spans="1:251" ht="15" customHeight="1" x14ac:dyDescent="0.25">
      <c r="A6" s="101" t="s">
        <v>7</v>
      </c>
      <c r="B6" s="101"/>
      <c r="C6" s="101"/>
      <c r="D6" s="101"/>
      <c r="E6" s="10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row>
    <row r="7" spans="1:251" ht="15" customHeight="1" x14ac:dyDescent="0.25">
      <c r="A7" s="101" t="s">
        <v>9</v>
      </c>
      <c r="B7" s="101"/>
      <c r="C7" s="101"/>
      <c r="D7" s="101"/>
      <c r="E7" s="10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row>
    <row r="8" spans="1:251" x14ac:dyDescent="0.25">
      <c r="A8" s="101" t="s">
        <v>8</v>
      </c>
      <c r="B8" s="101"/>
      <c r="C8" s="101"/>
      <c r="D8" s="101"/>
      <c r="E8" s="10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row>
    <row r="9" spans="1:251" ht="15" customHeight="1" x14ac:dyDescent="0.25">
      <c r="A9" s="101" t="s">
        <v>10</v>
      </c>
      <c r="B9" s="101"/>
      <c r="C9" s="101"/>
      <c r="D9" s="101"/>
      <c r="E9" s="101"/>
      <c r="F9" s="31"/>
      <c r="G9" s="13">
        <v>12525.6</v>
      </c>
      <c r="H9" s="46">
        <f>G9/G14</f>
        <v>0.16459828116376252</v>
      </c>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row>
    <row r="10" spans="1:251" s="22" customFormat="1" ht="29.25" customHeight="1" x14ac:dyDescent="0.25">
      <c r="A10" s="101" t="s">
        <v>14</v>
      </c>
      <c r="B10" s="101"/>
      <c r="C10" s="101"/>
      <c r="D10" s="101"/>
      <c r="E10" s="10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row>
    <row r="12" spans="1:251" ht="30" customHeight="1" x14ac:dyDescent="0.25">
      <c r="A12" s="4" t="s">
        <v>15</v>
      </c>
      <c r="B12" s="5"/>
      <c r="C12" s="5"/>
      <c r="D12" s="52" t="s">
        <v>167</v>
      </c>
      <c r="E12" s="53"/>
      <c r="F12" s="54"/>
      <c r="G12" s="4" t="s">
        <v>94</v>
      </c>
      <c r="H12" s="5"/>
      <c r="I12" s="5"/>
      <c r="J12" s="5"/>
      <c r="K12" s="24" t="s">
        <v>91</v>
      </c>
      <c r="L12" s="25"/>
      <c r="M12" s="26" t="s">
        <v>16</v>
      </c>
      <c r="N12" s="27"/>
      <c r="O12" s="27"/>
      <c r="P12" s="28"/>
    </row>
    <row r="13" spans="1:251" s="30" customFormat="1" ht="87" customHeight="1" x14ac:dyDescent="0.25">
      <c r="A13" s="1" t="s">
        <v>5</v>
      </c>
      <c r="B13" s="1" t="s">
        <v>27</v>
      </c>
      <c r="C13" s="1" t="s">
        <v>29</v>
      </c>
      <c r="D13" s="40" t="s">
        <v>162</v>
      </c>
      <c r="E13" s="40" t="s">
        <v>163</v>
      </c>
      <c r="F13" s="38" t="s">
        <v>164</v>
      </c>
      <c r="G13" s="1" t="s">
        <v>122</v>
      </c>
      <c r="H13" s="1" t="s">
        <v>2</v>
      </c>
      <c r="I13" s="33" t="s">
        <v>4</v>
      </c>
      <c r="J13" s="1" t="s">
        <v>23</v>
      </c>
      <c r="K13" s="23" t="s">
        <v>21</v>
      </c>
      <c r="L13" s="23" t="s">
        <v>123</v>
      </c>
      <c r="M13" s="2" t="s">
        <v>22</v>
      </c>
      <c r="N13" s="3" t="s">
        <v>0</v>
      </c>
      <c r="O13" s="3" t="s">
        <v>24</v>
      </c>
      <c r="P13" s="2" t="s">
        <v>2</v>
      </c>
    </row>
    <row r="14" spans="1:251" ht="15" customHeight="1" x14ac:dyDescent="0.25">
      <c r="A14" s="11" t="s">
        <v>30</v>
      </c>
      <c r="B14" s="9" t="s">
        <v>28</v>
      </c>
      <c r="C14" s="9" t="s">
        <v>94</v>
      </c>
      <c r="D14" s="12">
        <v>79002</v>
      </c>
      <c r="E14" s="12"/>
      <c r="F14" s="12" t="s">
        <v>127</v>
      </c>
      <c r="G14" s="12">
        <v>76098</v>
      </c>
      <c r="H14" s="19" t="s">
        <v>18</v>
      </c>
      <c r="I14" s="19" t="s">
        <v>89</v>
      </c>
      <c r="J14" s="12">
        <v>76098</v>
      </c>
      <c r="K14" s="13">
        <v>75733</v>
      </c>
      <c r="L14" s="13">
        <f>G14-K14</f>
        <v>365</v>
      </c>
      <c r="M14" s="14"/>
      <c r="N14" s="14"/>
      <c r="O14" s="14"/>
      <c r="P14" s="14"/>
    </row>
    <row r="15" spans="1:251" ht="15" customHeight="1" x14ac:dyDescent="0.25">
      <c r="A15" s="11"/>
      <c r="B15" s="9"/>
      <c r="C15" s="9" t="s">
        <v>166</v>
      </c>
      <c r="D15" s="12"/>
      <c r="E15" s="12"/>
      <c r="F15" s="12"/>
      <c r="G15" s="12"/>
      <c r="H15" s="19"/>
      <c r="I15" s="19"/>
      <c r="J15" s="12"/>
      <c r="K15" s="13"/>
      <c r="L15" s="13"/>
      <c r="M15" s="14"/>
      <c r="N15" s="14"/>
      <c r="O15" s="14"/>
      <c r="P15" s="14"/>
    </row>
    <row r="16" spans="1:251" ht="15" customHeight="1" x14ac:dyDescent="0.25">
      <c r="A16" s="11" t="s">
        <v>31</v>
      </c>
      <c r="B16" s="9" t="s">
        <v>28</v>
      </c>
      <c r="C16" s="9"/>
      <c r="D16" s="12">
        <v>2448</v>
      </c>
      <c r="E16" s="12"/>
      <c r="F16" s="12" t="s">
        <v>127</v>
      </c>
      <c r="G16" s="12">
        <v>2448</v>
      </c>
      <c r="H16" s="19" t="s">
        <v>18</v>
      </c>
      <c r="I16" s="19" t="s">
        <v>89</v>
      </c>
      <c r="J16" s="12">
        <v>2448</v>
      </c>
      <c r="K16" s="13">
        <v>2448</v>
      </c>
      <c r="L16" s="13">
        <f>G16-K16</f>
        <v>0</v>
      </c>
      <c r="M16" s="14"/>
      <c r="N16" s="14"/>
      <c r="O16" s="14"/>
      <c r="P16" s="14"/>
    </row>
    <row r="17" spans="1:16" ht="15" customHeight="1" x14ac:dyDescent="0.25">
      <c r="A17" s="11" t="s">
        <v>32</v>
      </c>
      <c r="B17" s="9" t="s">
        <v>28</v>
      </c>
      <c r="C17" s="9"/>
      <c r="D17" s="12">
        <v>200</v>
      </c>
      <c r="E17" s="12"/>
      <c r="F17" s="12" t="s">
        <v>127</v>
      </c>
      <c r="G17" s="12">
        <v>145</v>
      </c>
      <c r="H17" s="19" t="s">
        <v>18</v>
      </c>
      <c r="I17" s="19" t="s">
        <v>89</v>
      </c>
      <c r="J17" s="12">
        <v>145</v>
      </c>
      <c r="K17" s="13">
        <v>145</v>
      </c>
      <c r="L17" s="13">
        <f>G17-K17</f>
        <v>0</v>
      </c>
      <c r="M17" s="14"/>
      <c r="N17" s="14"/>
      <c r="O17" s="14"/>
      <c r="P17" s="14"/>
    </row>
    <row r="18" spans="1:16" ht="15" customHeight="1" x14ac:dyDescent="0.25">
      <c r="A18" s="11" t="s">
        <v>19</v>
      </c>
      <c r="B18" s="9" t="s">
        <v>28</v>
      </c>
      <c r="C18" s="9"/>
      <c r="D18" s="12">
        <v>38472</v>
      </c>
      <c r="E18" s="12"/>
      <c r="F18" s="12" t="s">
        <v>127</v>
      </c>
      <c r="G18" s="12">
        <v>38472</v>
      </c>
      <c r="H18" s="19" t="s">
        <v>18</v>
      </c>
      <c r="I18" s="19" t="s">
        <v>89</v>
      </c>
      <c r="J18" s="12">
        <v>38472</v>
      </c>
      <c r="K18" s="12">
        <v>38472</v>
      </c>
      <c r="L18" s="13">
        <f>G18-K18</f>
        <v>0</v>
      </c>
      <c r="M18" s="14"/>
      <c r="N18" s="14"/>
      <c r="O18" s="14"/>
      <c r="P18" s="14"/>
    </row>
    <row r="19" spans="1:16" ht="15" customHeight="1" x14ac:dyDescent="0.25">
      <c r="A19" s="11"/>
      <c r="B19" s="9" t="s">
        <v>28</v>
      </c>
      <c r="C19" s="9"/>
      <c r="D19" s="12">
        <v>748</v>
      </c>
      <c r="E19" s="12"/>
      <c r="F19" s="12"/>
      <c r="G19" s="12"/>
      <c r="H19" s="19" t="s">
        <v>20</v>
      </c>
      <c r="I19" s="19"/>
      <c r="J19" s="12"/>
      <c r="K19" s="13"/>
      <c r="L19" s="13"/>
      <c r="M19" s="14"/>
      <c r="N19" s="14"/>
      <c r="O19" s="14"/>
      <c r="P19" s="14"/>
    </row>
    <row r="20" spans="1:16" ht="15" customHeight="1" x14ac:dyDescent="0.25">
      <c r="A20" s="11" t="s">
        <v>33</v>
      </c>
      <c r="B20" s="9" t="s">
        <v>90</v>
      </c>
      <c r="C20" s="9"/>
      <c r="D20" s="12">
        <v>748</v>
      </c>
      <c r="E20" s="12" t="s">
        <v>127</v>
      </c>
      <c r="F20" s="12"/>
      <c r="G20" s="12">
        <v>748</v>
      </c>
      <c r="H20" s="19" t="s">
        <v>18</v>
      </c>
      <c r="I20" s="19" t="s">
        <v>89</v>
      </c>
      <c r="J20" s="12">
        <v>748</v>
      </c>
      <c r="K20" s="13">
        <v>748</v>
      </c>
      <c r="L20" s="13">
        <f>G20-K20</f>
        <v>0</v>
      </c>
      <c r="M20" s="14"/>
      <c r="N20" s="14"/>
      <c r="O20" s="14"/>
      <c r="P20" s="14"/>
    </row>
    <row r="21" spans="1:16" ht="15" customHeight="1" x14ac:dyDescent="0.25">
      <c r="A21" s="11" t="s">
        <v>30</v>
      </c>
      <c r="B21" s="9" t="s">
        <v>90</v>
      </c>
      <c r="C21" s="9"/>
      <c r="D21" s="12">
        <v>58388</v>
      </c>
      <c r="E21" s="12" t="s">
        <v>127</v>
      </c>
      <c r="F21" s="12"/>
      <c r="G21" s="12">
        <v>58388</v>
      </c>
      <c r="H21" s="19" t="s">
        <v>18</v>
      </c>
      <c r="I21" s="19" t="s">
        <v>89</v>
      </c>
      <c r="J21" s="12">
        <v>58388</v>
      </c>
      <c r="K21" s="13">
        <v>58100</v>
      </c>
      <c r="L21" s="13">
        <f>G21-K21</f>
        <v>288</v>
      </c>
      <c r="M21" s="14"/>
      <c r="N21" s="14"/>
      <c r="O21" s="14"/>
      <c r="P21" s="14"/>
    </row>
    <row r="22" spans="1:16" ht="15" customHeight="1" x14ac:dyDescent="0.25">
      <c r="A22" s="11" t="s">
        <v>88</v>
      </c>
      <c r="B22" s="9" t="s">
        <v>90</v>
      </c>
      <c r="C22" s="9"/>
      <c r="D22" s="12">
        <v>1307</v>
      </c>
      <c r="E22" s="12" t="s">
        <v>127</v>
      </c>
      <c r="F22" s="12"/>
      <c r="G22" s="12">
        <v>1307</v>
      </c>
      <c r="H22" s="19" t="s">
        <v>18</v>
      </c>
      <c r="I22" s="19" t="s">
        <v>89</v>
      </c>
      <c r="J22" s="12">
        <v>1307</v>
      </c>
      <c r="K22" s="13">
        <v>1306.2</v>
      </c>
      <c r="L22" s="13">
        <f>G22-K22</f>
        <v>0.79999999999995453</v>
      </c>
      <c r="M22" s="14"/>
      <c r="N22" s="14"/>
      <c r="O22" s="14"/>
      <c r="P22" s="14"/>
    </row>
    <row r="23" spans="1:16" ht="15" customHeight="1" x14ac:dyDescent="0.25">
      <c r="A23" s="11" t="s">
        <v>19</v>
      </c>
      <c r="B23" s="9" t="s">
        <v>90</v>
      </c>
      <c r="C23" s="9"/>
      <c r="D23" s="12">
        <v>18892</v>
      </c>
      <c r="E23" s="12" t="s">
        <v>127</v>
      </c>
      <c r="F23" s="12"/>
      <c r="G23" s="12">
        <v>18892</v>
      </c>
      <c r="H23" s="19" t="s">
        <v>18</v>
      </c>
      <c r="I23" s="19" t="s">
        <v>89</v>
      </c>
      <c r="J23" s="12">
        <v>9652</v>
      </c>
      <c r="K23" s="12">
        <v>9652</v>
      </c>
      <c r="L23" s="13">
        <f>G23-K23</f>
        <v>9240</v>
      </c>
      <c r="M23" s="14"/>
      <c r="N23" s="14"/>
      <c r="O23" s="14"/>
      <c r="P23" s="14"/>
    </row>
    <row r="24" spans="1:16" ht="15" customHeight="1" x14ac:dyDescent="0.25">
      <c r="A24" s="11"/>
      <c r="B24" s="9" t="s">
        <v>90</v>
      </c>
      <c r="C24" s="9"/>
      <c r="D24" s="12">
        <v>2953</v>
      </c>
      <c r="E24" s="12"/>
      <c r="F24" s="12"/>
      <c r="G24" s="12"/>
      <c r="H24" s="19" t="s">
        <v>20</v>
      </c>
      <c r="I24" s="19"/>
      <c r="J24" s="12"/>
      <c r="K24" s="13"/>
      <c r="L24" s="13"/>
      <c r="M24" s="14"/>
      <c r="N24" s="14"/>
      <c r="O24" s="14"/>
      <c r="P24" s="14"/>
    </row>
    <row r="25" spans="1:16" ht="15" customHeight="1" x14ac:dyDescent="0.25">
      <c r="A25" s="15"/>
      <c r="B25" s="16"/>
      <c r="C25" s="16"/>
      <c r="D25" s="18"/>
      <c r="E25" s="18"/>
    </row>
    <row r="26" spans="1:16" s="39" customFormat="1" ht="90" customHeight="1" x14ac:dyDescent="0.25">
      <c r="A26" s="106" t="s">
        <v>168</v>
      </c>
      <c r="B26" s="106"/>
      <c r="C26" s="106"/>
      <c r="D26" s="106"/>
    </row>
    <row r="27" spans="1:16" s="39" customFormat="1" ht="20.100000000000001" customHeight="1" x14ac:dyDescent="0.25">
      <c r="A27" s="107" t="s">
        <v>125</v>
      </c>
      <c r="B27" s="107"/>
      <c r="C27" s="107"/>
      <c r="D27" s="107"/>
    </row>
    <row r="28" spans="1:16" s="39" customFormat="1" ht="14.25" x14ac:dyDescent="0.25">
      <c r="A28" s="106" t="s">
        <v>165</v>
      </c>
      <c r="B28" s="106"/>
      <c r="C28" s="106"/>
      <c r="D28" s="106"/>
    </row>
  </sheetData>
  <mergeCells count="13">
    <mergeCell ref="A26:D26"/>
    <mergeCell ref="A27:D27"/>
    <mergeCell ref="A28:D28"/>
    <mergeCell ref="A1:E1"/>
    <mergeCell ref="A2:E2"/>
    <mergeCell ref="A10:E10"/>
    <mergeCell ref="A9:E9"/>
    <mergeCell ref="A8:E8"/>
    <mergeCell ref="A7:E7"/>
    <mergeCell ref="A6:E6"/>
    <mergeCell ref="A5:E5"/>
    <mergeCell ref="A4:E4"/>
    <mergeCell ref="A3:E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44"/>
  <sheetViews>
    <sheetView topLeftCell="F10" zoomScale="85" zoomScaleNormal="85" workbookViewId="0">
      <selection activeCell="M30" sqref="M30"/>
    </sheetView>
  </sheetViews>
  <sheetFormatPr baseColWidth="10" defaultRowHeight="15" x14ac:dyDescent="0.25"/>
  <cols>
    <col min="1" max="1" width="37.42578125" style="10" bestFit="1" customWidth="1"/>
    <col min="2" max="2" width="24" style="10" bestFit="1" customWidth="1"/>
    <col min="3" max="3" width="18.28515625" style="10" bestFit="1" customWidth="1"/>
    <col min="4" max="4" width="23.140625" style="10" bestFit="1" customWidth="1"/>
    <col min="5" max="5" width="31" style="39" bestFit="1" customWidth="1"/>
    <col min="6" max="6" width="21" style="39" customWidth="1"/>
    <col min="7" max="7" width="22.7109375" style="39" customWidth="1"/>
    <col min="8" max="8" width="20.42578125" style="39" customWidth="1"/>
    <col min="9" max="9" width="22.7109375" style="39" customWidth="1"/>
    <col min="10" max="11" width="20.7109375" style="39" customWidth="1"/>
    <col min="12" max="12" width="24.28515625" style="39" customWidth="1"/>
    <col min="13" max="13" width="14" style="39" customWidth="1"/>
    <col min="14" max="14" width="22.7109375" style="39" customWidth="1"/>
    <col min="15" max="15" width="25.85546875" style="39" bestFit="1" customWidth="1"/>
    <col min="16" max="16" width="19.7109375" style="39" customWidth="1"/>
    <col min="17" max="17" width="20.85546875" style="39" customWidth="1"/>
    <col min="18" max="18" width="16.140625" style="39" customWidth="1"/>
    <col min="19" max="19" width="21.85546875" style="39" customWidth="1"/>
    <col min="20" max="20" width="16.42578125" style="39" customWidth="1"/>
    <col min="21" max="21" width="17.140625" style="39" customWidth="1"/>
    <col min="22" max="22" width="14.28515625" style="39" customWidth="1"/>
    <col min="23" max="16384" width="11.42578125" style="39"/>
  </cols>
  <sheetData>
    <row r="1" spans="1:251" s="43" customFormat="1" ht="15" customHeight="1" x14ac:dyDescent="0.25">
      <c r="A1" s="101" t="s">
        <v>124</v>
      </c>
      <c r="B1" s="101"/>
      <c r="C1" s="101"/>
      <c r="D1" s="101"/>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row>
    <row r="2" spans="1:251" s="43" customFormat="1" ht="15" customHeight="1" x14ac:dyDescent="0.25">
      <c r="A2" s="101" t="s">
        <v>25</v>
      </c>
      <c r="B2" s="101"/>
      <c r="C2" s="101"/>
      <c r="D2" s="101"/>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row>
    <row r="3" spans="1:251" s="43" customFormat="1" ht="15" customHeight="1" x14ac:dyDescent="0.25">
      <c r="A3" s="101" t="s">
        <v>26</v>
      </c>
      <c r="B3" s="101"/>
      <c r="C3" s="101"/>
      <c r="D3" s="101"/>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row>
    <row r="4" spans="1:251" s="43" customFormat="1" ht="15" customHeight="1" x14ac:dyDescent="0.25">
      <c r="A4" s="101" t="s">
        <v>11</v>
      </c>
      <c r="B4" s="101"/>
      <c r="C4" s="101"/>
      <c r="D4" s="101"/>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row>
    <row r="5" spans="1:251" s="43" customFormat="1" ht="15" customHeight="1" x14ac:dyDescent="0.25">
      <c r="A5" s="101" t="s">
        <v>12</v>
      </c>
      <c r="B5" s="101"/>
      <c r="C5" s="101"/>
      <c r="D5" s="101"/>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row>
    <row r="6" spans="1:251" s="43" customFormat="1" ht="15" customHeight="1" x14ac:dyDescent="0.25">
      <c r="A6" s="101" t="s">
        <v>7</v>
      </c>
      <c r="B6" s="101"/>
      <c r="C6" s="101"/>
      <c r="D6" s="101"/>
      <c r="E6" s="42"/>
      <c r="F6" s="42"/>
      <c r="G6" s="42"/>
      <c r="H6" s="6">
        <v>372400</v>
      </c>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row>
    <row r="7" spans="1:251" s="43" customFormat="1" ht="15" customHeight="1" x14ac:dyDescent="0.25">
      <c r="A7" s="101" t="s">
        <v>9</v>
      </c>
      <c r="B7" s="101"/>
      <c r="C7" s="101"/>
      <c r="D7" s="101"/>
      <c r="E7" s="42"/>
      <c r="F7" s="42"/>
      <c r="G7" s="42"/>
      <c r="H7" s="44">
        <f>H6*0.25</f>
        <v>93100</v>
      </c>
      <c r="I7" s="45"/>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row>
    <row r="8" spans="1:251" s="43" customFormat="1" ht="15" customHeight="1" x14ac:dyDescent="0.25">
      <c r="A8" s="101" t="s">
        <v>8</v>
      </c>
      <c r="B8" s="101"/>
      <c r="C8" s="101"/>
      <c r="D8" s="101"/>
      <c r="E8" s="42"/>
      <c r="F8" s="42"/>
      <c r="G8" s="42"/>
      <c r="H8" s="31"/>
      <c r="I8" s="42"/>
      <c r="J8" s="42"/>
      <c r="K8" s="42"/>
      <c r="L8" s="42" t="s">
        <v>161</v>
      </c>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row>
    <row r="9" spans="1:251" s="43" customFormat="1" ht="15" customHeight="1" x14ac:dyDescent="0.25">
      <c r="A9" s="101" t="s">
        <v>10</v>
      </c>
      <c r="B9" s="101"/>
      <c r="C9" s="101"/>
      <c r="D9" s="101"/>
      <c r="E9" s="42"/>
      <c r="F9" s="42"/>
      <c r="G9" s="42"/>
      <c r="H9" s="42">
        <v>186200</v>
      </c>
      <c r="I9" s="42"/>
      <c r="J9" s="42"/>
      <c r="K9" s="42"/>
      <c r="L9" s="47">
        <v>255237</v>
      </c>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row>
    <row r="10" spans="1:251" s="43" customFormat="1" ht="29.25" customHeight="1" x14ac:dyDescent="0.25">
      <c r="A10" s="101" t="s">
        <v>14</v>
      </c>
      <c r="B10" s="101"/>
      <c r="C10" s="101"/>
      <c r="D10" s="101"/>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row>
    <row r="11" spans="1:251" s="43" customFormat="1" x14ac:dyDescent="0.25">
      <c r="A11" s="10"/>
      <c r="B11" s="10"/>
      <c r="C11" s="10"/>
      <c r="D11" s="10"/>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row>
    <row r="12" spans="1:251" s="10" customFormat="1" ht="30" customHeight="1" x14ac:dyDescent="0.25">
      <c r="A12" s="4" t="s">
        <v>15</v>
      </c>
      <c r="B12" s="5"/>
      <c r="C12" s="5"/>
      <c r="D12" s="5"/>
      <c r="E12" s="5"/>
      <c r="F12" s="5"/>
      <c r="G12" s="4" t="s">
        <v>156</v>
      </c>
      <c r="H12" s="5"/>
      <c r="I12" s="37"/>
      <c r="J12" s="4" t="s">
        <v>155</v>
      </c>
      <c r="K12" s="5"/>
      <c r="L12" s="5"/>
      <c r="M12" s="5"/>
      <c r="N12" s="37"/>
      <c r="O12" s="4" t="s">
        <v>94</v>
      </c>
      <c r="P12" s="5"/>
      <c r="Q12" s="5"/>
      <c r="R12" s="5"/>
      <c r="S12" s="5"/>
      <c r="T12" s="37"/>
      <c r="U12" s="24" t="s">
        <v>91</v>
      </c>
      <c r="V12" s="25"/>
      <c r="W12" s="26" t="s">
        <v>16</v>
      </c>
      <c r="X12" s="27"/>
      <c r="Y12" s="27"/>
      <c r="Z12" s="28"/>
    </row>
    <row r="13" spans="1:251" s="30" customFormat="1" ht="87" customHeight="1" x14ac:dyDescent="0.25">
      <c r="A13" s="1" t="s">
        <v>5</v>
      </c>
      <c r="B13" s="1" t="s">
        <v>27</v>
      </c>
      <c r="C13" s="1" t="s">
        <v>29</v>
      </c>
      <c r="D13" s="1" t="s">
        <v>1</v>
      </c>
      <c r="E13" s="1" t="s">
        <v>17</v>
      </c>
      <c r="F13" s="1" t="s">
        <v>93</v>
      </c>
      <c r="G13" s="40" t="s">
        <v>128</v>
      </c>
      <c r="H13" s="38" t="s">
        <v>159</v>
      </c>
      <c r="I13" s="38" t="s">
        <v>157</v>
      </c>
      <c r="J13" s="34" t="s">
        <v>128</v>
      </c>
      <c r="K13" s="34" t="s">
        <v>159</v>
      </c>
      <c r="L13" s="34" t="s">
        <v>158</v>
      </c>
      <c r="M13" s="34" t="s">
        <v>91</v>
      </c>
      <c r="N13" s="34" t="s">
        <v>154</v>
      </c>
      <c r="O13" s="1" t="s">
        <v>122</v>
      </c>
      <c r="P13" s="1" t="s">
        <v>2</v>
      </c>
      <c r="Q13" s="1" t="s">
        <v>3</v>
      </c>
      <c r="R13" s="33" t="s">
        <v>4</v>
      </c>
      <c r="S13" s="33" t="s">
        <v>153</v>
      </c>
      <c r="T13" s="1" t="s">
        <v>23</v>
      </c>
      <c r="U13" s="23" t="s">
        <v>21</v>
      </c>
      <c r="V13" s="23" t="s">
        <v>123</v>
      </c>
      <c r="W13" s="2" t="s">
        <v>22</v>
      </c>
      <c r="X13" s="3" t="s">
        <v>0</v>
      </c>
      <c r="Y13" s="3" t="s">
        <v>24</v>
      </c>
      <c r="Z13" s="2" t="s">
        <v>2</v>
      </c>
    </row>
    <row r="14" spans="1:251" s="10" customFormat="1" ht="15" customHeight="1" x14ac:dyDescent="0.25">
      <c r="A14" s="11" t="s">
        <v>30</v>
      </c>
      <c r="B14" s="9" t="s">
        <v>28</v>
      </c>
      <c r="C14" s="20"/>
      <c r="D14" s="19" t="s">
        <v>34</v>
      </c>
      <c r="E14" s="19" t="s">
        <v>48</v>
      </c>
      <c r="F14" s="12">
        <v>12526</v>
      </c>
      <c r="G14" s="12"/>
      <c r="H14" s="12">
        <v>93100</v>
      </c>
      <c r="I14" s="12">
        <v>186200</v>
      </c>
      <c r="J14" s="12" t="s">
        <v>127</v>
      </c>
      <c r="K14" s="12" t="s">
        <v>127</v>
      </c>
      <c r="L14" s="12" t="s">
        <v>127</v>
      </c>
      <c r="M14" s="35">
        <f t="shared" ref="M14:M27" si="0">IFERROR(IF(IF(AND(A14&lt;&gt;"",B14="PRIMER SEMESTRE"),SUMIF($A$14:$A$27,A14,$O$14:$O$27),""),(U14/IF(AND(A14&lt;&gt;"",B14="PRIMER SEMESTRE"),SUMIF($A$14:$A$27,A14,$O$14:$O$27),"")),""),"")</f>
        <v>0.16459828116376252</v>
      </c>
      <c r="N14" s="36">
        <f>SUMIF($A$13:A14,A14,$M$13:M14)</f>
        <v>0.16459828116376252</v>
      </c>
      <c r="O14" s="12">
        <v>12526</v>
      </c>
      <c r="P14" s="19" t="s">
        <v>18</v>
      </c>
      <c r="Q14" s="19" t="s">
        <v>108</v>
      </c>
      <c r="R14" s="19" t="s">
        <v>89</v>
      </c>
      <c r="S14" s="19" t="s">
        <v>129</v>
      </c>
      <c r="T14" s="12">
        <v>12526</v>
      </c>
      <c r="U14" s="13">
        <v>12525.6</v>
      </c>
      <c r="V14" s="13">
        <f t="shared" ref="V14:V26" si="1">O14-U14</f>
        <v>0.3999999999996362</v>
      </c>
      <c r="W14" s="14"/>
      <c r="X14" s="14"/>
      <c r="Y14" s="14"/>
      <c r="Z14" s="14"/>
    </row>
    <row r="15" spans="1:251" s="10" customFormat="1" ht="15" customHeight="1" x14ac:dyDescent="0.25">
      <c r="A15" s="11" t="s">
        <v>31</v>
      </c>
      <c r="B15" s="9" t="s">
        <v>28</v>
      </c>
      <c r="C15" s="20"/>
      <c r="D15" s="19" t="s">
        <v>35</v>
      </c>
      <c r="E15" s="19" t="s">
        <v>49</v>
      </c>
      <c r="F15" s="12">
        <v>2448</v>
      </c>
      <c r="G15" s="12"/>
      <c r="H15" s="12"/>
      <c r="I15" s="12">
        <v>173674</v>
      </c>
      <c r="J15" s="12" t="s">
        <v>127</v>
      </c>
      <c r="K15" s="12" t="s">
        <v>127</v>
      </c>
      <c r="L15" s="12" t="s">
        <v>127</v>
      </c>
      <c r="M15" s="35">
        <f t="shared" si="0"/>
        <v>1</v>
      </c>
      <c r="N15" s="36">
        <f>SUMIF($A$13:A15,A15,$M$13:M15)</f>
        <v>1</v>
      </c>
      <c r="O15" s="12">
        <v>2448</v>
      </c>
      <c r="P15" s="19" t="s">
        <v>18</v>
      </c>
      <c r="Q15" s="19" t="s">
        <v>109</v>
      </c>
      <c r="R15" s="19" t="s">
        <v>89</v>
      </c>
      <c r="S15" s="19" t="s">
        <v>130</v>
      </c>
      <c r="T15" s="12">
        <v>2448</v>
      </c>
      <c r="U15" s="13">
        <v>2448</v>
      </c>
      <c r="V15" s="13">
        <f t="shared" si="1"/>
        <v>0</v>
      </c>
      <c r="W15" s="14"/>
      <c r="X15" s="14"/>
      <c r="Y15" s="14"/>
      <c r="Z15" s="14"/>
    </row>
    <row r="16" spans="1:251" s="10" customFormat="1" ht="15" customHeight="1" x14ac:dyDescent="0.25">
      <c r="A16" s="11" t="s">
        <v>30</v>
      </c>
      <c r="B16" s="9" t="s">
        <v>28</v>
      </c>
      <c r="C16" s="20"/>
      <c r="D16" s="19" t="s">
        <v>36</v>
      </c>
      <c r="E16" s="19" t="s">
        <v>50</v>
      </c>
      <c r="F16" s="12">
        <v>14743</v>
      </c>
      <c r="G16" s="12"/>
      <c r="H16" s="12"/>
      <c r="I16" s="12">
        <v>171226</v>
      </c>
      <c r="J16" s="12" t="s">
        <v>127</v>
      </c>
      <c r="K16" s="12" t="s">
        <v>127</v>
      </c>
      <c r="L16" s="12" t="s">
        <v>127</v>
      </c>
      <c r="M16" s="35">
        <f t="shared" si="0"/>
        <v>0.1937297957896397</v>
      </c>
      <c r="N16" s="36">
        <f>SUMIF($A$13:A16,A16,$M$13:M16)</f>
        <v>0.35832807695340219</v>
      </c>
      <c r="O16" s="12">
        <v>14743</v>
      </c>
      <c r="P16" s="19" t="s">
        <v>18</v>
      </c>
      <c r="Q16" s="19" t="s">
        <v>110</v>
      </c>
      <c r="R16" s="19" t="s">
        <v>89</v>
      </c>
      <c r="S16" s="19" t="s">
        <v>131</v>
      </c>
      <c r="T16" s="12">
        <v>14743</v>
      </c>
      <c r="U16" s="13">
        <v>14742.45</v>
      </c>
      <c r="V16" s="13">
        <f t="shared" si="1"/>
        <v>0.5499999999992724</v>
      </c>
      <c r="W16" s="14"/>
      <c r="X16" s="14"/>
      <c r="Y16" s="14"/>
      <c r="Z16" s="14"/>
    </row>
    <row r="17" spans="1:26" s="10" customFormat="1" ht="15" customHeight="1" x14ac:dyDescent="0.25">
      <c r="A17" s="11" t="s">
        <v>30</v>
      </c>
      <c r="B17" s="9" t="s">
        <v>28</v>
      </c>
      <c r="C17" s="20"/>
      <c r="D17" s="19" t="s">
        <v>37</v>
      </c>
      <c r="E17" s="19" t="s">
        <v>51</v>
      </c>
      <c r="F17" s="12">
        <v>3840</v>
      </c>
      <c r="G17" s="12"/>
      <c r="H17" s="12"/>
      <c r="I17" s="12">
        <v>156483</v>
      </c>
      <c r="J17" s="12" t="s">
        <v>127</v>
      </c>
      <c r="K17" s="12" t="s">
        <v>127</v>
      </c>
      <c r="L17" s="12" t="s">
        <v>127</v>
      </c>
      <c r="M17" s="35">
        <f t="shared" si="0"/>
        <v>4.5730505400930377E-2</v>
      </c>
      <c r="N17" s="36">
        <f>SUMIF($A$13:A17,A17,$M$13:M17)</f>
        <v>0.40405858235433256</v>
      </c>
      <c r="O17" s="12">
        <v>3840</v>
      </c>
      <c r="P17" s="19" t="s">
        <v>18</v>
      </c>
      <c r="Q17" s="19" t="s">
        <v>111</v>
      </c>
      <c r="R17" s="19" t="s">
        <v>89</v>
      </c>
      <c r="S17" s="19" t="s">
        <v>132</v>
      </c>
      <c r="T17" s="12">
        <v>3480</v>
      </c>
      <c r="U17" s="13">
        <v>3480</v>
      </c>
      <c r="V17" s="13">
        <f t="shared" si="1"/>
        <v>360</v>
      </c>
      <c r="W17" s="14"/>
      <c r="X17" s="14"/>
      <c r="Y17" s="14"/>
      <c r="Z17" s="14"/>
    </row>
    <row r="18" spans="1:26" s="10" customFormat="1" ht="15" customHeight="1" x14ac:dyDescent="0.25">
      <c r="A18" s="11" t="s">
        <v>32</v>
      </c>
      <c r="B18" s="9" t="s">
        <v>28</v>
      </c>
      <c r="C18" s="20"/>
      <c r="D18" s="19" t="s">
        <v>38</v>
      </c>
      <c r="E18" s="19" t="s">
        <v>52</v>
      </c>
      <c r="F18" s="41">
        <v>200</v>
      </c>
      <c r="G18" s="12"/>
      <c r="H18" s="12"/>
      <c r="I18" s="12">
        <v>152643</v>
      </c>
      <c r="J18" s="12" t="s">
        <v>127</v>
      </c>
      <c r="K18" s="12" t="s">
        <v>127</v>
      </c>
      <c r="L18" s="12" t="s">
        <v>127</v>
      </c>
      <c r="M18" s="35">
        <f t="shared" si="0"/>
        <v>1</v>
      </c>
      <c r="N18" s="36">
        <f>SUMIF($A$13:A18,A18,$M$13:M18)</f>
        <v>1</v>
      </c>
      <c r="O18" s="41">
        <v>145</v>
      </c>
      <c r="P18" s="19" t="s">
        <v>18</v>
      </c>
      <c r="Q18" s="19" t="s">
        <v>112</v>
      </c>
      <c r="R18" s="19" t="s">
        <v>89</v>
      </c>
      <c r="S18" s="19" t="s">
        <v>133</v>
      </c>
      <c r="T18" s="12">
        <v>145</v>
      </c>
      <c r="U18" s="13">
        <v>145</v>
      </c>
      <c r="V18" s="13">
        <f t="shared" si="1"/>
        <v>0</v>
      </c>
      <c r="W18" s="14"/>
      <c r="X18" s="14"/>
      <c r="Y18" s="14"/>
      <c r="Z18" s="14"/>
    </row>
    <row r="19" spans="1:26" s="10" customFormat="1" ht="15" customHeight="1" x14ac:dyDescent="0.25">
      <c r="A19" s="11" t="s">
        <v>30</v>
      </c>
      <c r="B19" s="9" t="s">
        <v>28</v>
      </c>
      <c r="C19" s="20"/>
      <c r="D19" s="19" t="s">
        <v>39</v>
      </c>
      <c r="E19" s="19" t="s">
        <v>53</v>
      </c>
      <c r="F19" s="12">
        <v>8841</v>
      </c>
      <c r="G19" s="12"/>
      <c r="H19" s="12"/>
      <c r="I19" s="12">
        <v>152498</v>
      </c>
      <c r="J19" s="12" t="s">
        <v>127</v>
      </c>
      <c r="K19" s="12" t="s">
        <v>127</v>
      </c>
      <c r="L19" s="12" t="s">
        <v>127</v>
      </c>
      <c r="M19" s="35">
        <f t="shared" si="0"/>
        <v>0.1161680990301979</v>
      </c>
      <c r="N19" s="36">
        <f>SUMIF($A$13:A19,A19,$M$13:M19)</f>
        <v>0.52022668138453043</v>
      </c>
      <c r="O19" s="12">
        <v>8841</v>
      </c>
      <c r="P19" s="19" t="s">
        <v>18</v>
      </c>
      <c r="Q19" s="19" t="s">
        <v>113</v>
      </c>
      <c r="R19" s="19" t="s">
        <v>89</v>
      </c>
      <c r="S19" s="19" t="s">
        <v>134</v>
      </c>
      <c r="T19" s="21">
        <v>9201</v>
      </c>
      <c r="U19" s="13">
        <v>8840.16</v>
      </c>
      <c r="V19" s="13">
        <f t="shared" si="1"/>
        <v>0.84000000000014552</v>
      </c>
      <c r="W19" s="14"/>
      <c r="X19" s="14"/>
      <c r="Y19" s="14"/>
      <c r="Z19" s="14"/>
    </row>
    <row r="20" spans="1:26" s="10" customFormat="1" ht="15" customHeight="1" x14ac:dyDescent="0.25">
      <c r="A20" s="11" t="s">
        <v>19</v>
      </c>
      <c r="B20" s="9" t="s">
        <v>28</v>
      </c>
      <c r="C20" s="20"/>
      <c r="D20" s="19" t="s">
        <v>40</v>
      </c>
      <c r="E20" s="19" t="s">
        <v>54</v>
      </c>
      <c r="F20" s="12">
        <v>1512</v>
      </c>
      <c r="G20" s="12"/>
      <c r="H20" s="12"/>
      <c r="I20" s="12">
        <v>143657</v>
      </c>
      <c r="J20" s="12" t="s">
        <v>127</v>
      </c>
      <c r="K20" s="12" t="s">
        <v>127</v>
      </c>
      <c r="L20" s="12" t="s">
        <v>127</v>
      </c>
      <c r="M20" s="35">
        <f t="shared" si="0"/>
        <v>3.9301310043668124E-2</v>
      </c>
      <c r="N20" s="36">
        <f>SUMIF($A$13:A20,A20,$M$13:M20)</f>
        <v>3.9301310043668124E-2</v>
      </c>
      <c r="O20" s="12">
        <v>1512</v>
      </c>
      <c r="P20" s="19" t="s">
        <v>18</v>
      </c>
      <c r="Q20" s="19" t="s">
        <v>114</v>
      </c>
      <c r="R20" s="19" t="s">
        <v>89</v>
      </c>
      <c r="S20" s="19" t="s">
        <v>135</v>
      </c>
      <c r="T20" s="12">
        <v>1512</v>
      </c>
      <c r="U20" s="13">
        <v>1512</v>
      </c>
      <c r="V20" s="13">
        <f t="shared" si="1"/>
        <v>0</v>
      </c>
      <c r="W20" s="14"/>
      <c r="X20" s="14"/>
      <c r="Y20" s="14"/>
      <c r="Z20" s="14"/>
    </row>
    <row r="21" spans="1:26" s="10" customFormat="1" ht="15" customHeight="1" x14ac:dyDescent="0.25">
      <c r="A21" s="11" t="s">
        <v>30</v>
      </c>
      <c r="B21" s="9" t="s">
        <v>28</v>
      </c>
      <c r="C21" s="20"/>
      <c r="D21" s="19" t="s">
        <v>41</v>
      </c>
      <c r="E21" s="19" t="s">
        <v>55</v>
      </c>
      <c r="F21" s="12">
        <v>9064</v>
      </c>
      <c r="G21" s="12"/>
      <c r="H21" s="12"/>
      <c r="I21" s="12">
        <v>142145</v>
      </c>
      <c r="J21" s="12" t="s">
        <v>127</v>
      </c>
      <c r="K21" s="12" t="s">
        <v>127</v>
      </c>
      <c r="L21" s="12" t="s">
        <v>127</v>
      </c>
      <c r="M21" s="35">
        <f t="shared" si="0"/>
        <v>0.11909813661331441</v>
      </c>
      <c r="N21" s="36">
        <f>SUMIF($A$13:A21,A21,$M$13:M21)</f>
        <v>0.6393248179978448</v>
      </c>
      <c r="O21" s="12">
        <v>9064</v>
      </c>
      <c r="P21" s="19" t="s">
        <v>18</v>
      </c>
      <c r="Q21" s="19" t="s">
        <v>115</v>
      </c>
      <c r="R21" s="19" t="s">
        <v>89</v>
      </c>
      <c r="S21" s="19" t="s">
        <v>136</v>
      </c>
      <c r="T21" s="12">
        <v>9064</v>
      </c>
      <c r="U21" s="13">
        <v>9063.1299999999992</v>
      </c>
      <c r="V21" s="13">
        <f t="shared" si="1"/>
        <v>0.87000000000080036</v>
      </c>
      <c r="W21" s="14"/>
      <c r="X21" s="14"/>
      <c r="Y21" s="14"/>
      <c r="Z21" s="14"/>
    </row>
    <row r="22" spans="1:26" s="10" customFormat="1" ht="15" customHeight="1" x14ac:dyDescent="0.25">
      <c r="A22" s="11" t="s">
        <v>30</v>
      </c>
      <c r="B22" s="9" t="s">
        <v>28</v>
      </c>
      <c r="C22" s="20"/>
      <c r="D22" s="19" t="s">
        <v>42</v>
      </c>
      <c r="E22" s="19" t="s">
        <v>56</v>
      </c>
      <c r="F22" s="12">
        <v>5876</v>
      </c>
      <c r="G22" s="12"/>
      <c r="H22" s="12"/>
      <c r="I22" s="12">
        <v>133081</v>
      </c>
      <c r="J22" s="12" t="s">
        <v>127</v>
      </c>
      <c r="K22" s="12" t="s">
        <v>127</v>
      </c>
      <c r="L22" s="12" t="s">
        <v>127</v>
      </c>
      <c r="M22" s="35">
        <f t="shared" si="0"/>
        <v>7.7215564140976106E-2</v>
      </c>
      <c r="N22" s="36">
        <f>SUMIF($A$13:A22,A22,$M$13:M22)</f>
        <v>0.71654038213882087</v>
      </c>
      <c r="O22" s="12">
        <v>5876</v>
      </c>
      <c r="P22" s="19" t="s">
        <v>18</v>
      </c>
      <c r="Q22" s="19" t="s">
        <v>116</v>
      </c>
      <c r="R22" s="19" t="s">
        <v>89</v>
      </c>
      <c r="S22" s="19" t="s">
        <v>137</v>
      </c>
      <c r="T22" s="12">
        <v>5876</v>
      </c>
      <c r="U22" s="13">
        <v>5875.95</v>
      </c>
      <c r="V22" s="13">
        <f t="shared" si="1"/>
        <v>5.0000000000181899E-2</v>
      </c>
      <c r="W22" s="14"/>
      <c r="X22" s="14"/>
      <c r="Y22" s="14"/>
      <c r="Z22" s="14"/>
    </row>
    <row r="23" spans="1:26" s="10" customFormat="1" ht="15" customHeight="1" x14ac:dyDescent="0.25">
      <c r="A23" s="11" t="s">
        <v>30</v>
      </c>
      <c r="B23" s="9" t="s">
        <v>28</v>
      </c>
      <c r="C23" s="20"/>
      <c r="D23" s="19" t="s">
        <v>43</v>
      </c>
      <c r="E23" s="19" t="s">
        <v>57</v>
      </c>
      <c r="F23" s="41">
        <v>11494</v>
      </c>
      <c r="G23" s="12"/>
      <c r="H23" s="12"/>
      <c r="I23" s="12">
        <v>127205</v>
      </c>
      <c r="J23" s="12" t="s">
        <v>127</v>
      </c>
      <c r="K23" s="12" t="s">
        <v>127</v>
      </c>
      <c r="L23" s="12" t="s">
        <v>127</v>
      </c>
      <c r="M23" s="35">
        <f t="shared" si="0"/>
        <v>0.11287786801229993</v>
      </c>
      <c r="N23" s="36">
        <f>SUMIF($A$13:A23,A23,$M$13:M23)</f>
        <v>0.82941825015112081</v>
      </c>
      <c r="O23" s="41">
        <v>8590</v>
      </c>
      <c r="P23" s="19" t="s">
        <v>18</v>
      </c>
      <c r="Q23" s="19" t="s">
        <v>117</v>
      </c>
      <c r="R23" s="19" t="s">
        <v>89</v>
      </c>
      <c r="S23" s="19" t="s">
        <v>138</v>
      </c>
      <c r="T23" s="12">
        <v>8590</v>
      </c>
      <c r="U23" s="13">
        <v>8589.7800000000007</v>
      </c>
      <c r="V23" s="13">
        <f t="shared" si="1"/>
        <v>0.21999999999934516</v>
      </c>
      <c r="W23" s="14"/>
      <c r="X23" s="14"/>
      <c r="Y23" s="14"/>
      <c r="Z23" s="14"/>
    </row>
    <row r="24" spans="1:26" s="10" customFormat="1" ht="15" customHeight="1" x14ac:dyDescent="0.25">
      <c r="A24" s="11" t="s">
        <v>19</v>
      </c>
      <c r="B24" s="9" t="s">
        <v>28</v>
      </c>
      <c r="C24" s="20"/>
      <c r="D24" s="19" t="s">
        <v>44</v>
      </c>
      <c r="E24" s="19" t="s">
        <v>58</v>
      </c>
      <c r="F24" s="12">
        <v>36960</v>
      </c>
      <c r="G24" s="12"/>
      <c r="H24" s="12"/>
      <c r="I24" s="12">
        <v>118615</v>
      </c>
      <c r="J24" s="12" t="s">
        <v>127</v>
      </c>
      <c r="K24" s="12" t="s">
        <v>127</v>
      </c>
      <c r="L24" s="12" t="s">
        <v>127</v>
      </c>
      <c r="M24" s="35">
        <f t="shared" si="0"/>
        <v>0.9606986899563319</v>
      </c>
      <c r="N24" s="36">
        <f>SUMIF($A$13:A24,A24,$M$13:M24)</f>
        <v>1</v>
      </c>
      <c r="O24" s="12">
        <v>36960</v>
      </c>
      <c r="P24" s="19" t="s">
        <v>18</v>
      </c>
      <c r="Q24" s="19" t="s">
        <v>118</v>
      </c>
      <c r="R24" s="19" t="s">
        <v>89</v>
      </c>
      <c r="S24" s="19" t="s">
        <v>139</v>
      </c>
      <c r="T24" s="12">
        <v>36960</v>
      </c>
      <c r="U24" s="13">
        <v>36960</v>
      </c>
      <c r="V24" s="13">
        <f t="shared" si="1"/>
        <v>0</v>
      </c>
      <c r="W24" s="14"/>
      <c r="X24" s="14"/>
      <c r="Y24" s="14"/>
      <c r="Z24" s="14"/>
    </row>
    <row r="25" spans="1:26" s="10" customFormat="1" ht="15" customHeight="1" x14ac:dyDescent="0.25">
      <c r="A25" s="11" t="s">
        <v>30</v>
      </c>
      <c r="B25" s="9" t="s">
        <v>28</v>
      </c>
      <c r="C25" s="20"/>
      <c r="D25" s="19" t="s">
        <v>45</v>
      </c>
      <c r="E25" s="19" t="s">
        <v>59</v>
      </c>
      <c r="F25" s="12">
        <v>3456</v>
      </c>
      <c r="G25" s="12"/>
      <c r="H25" s="12"/>
      <c r="I25" s="12">
        <v>81655</v>
      </c>
      <c r="J25" s="12" t="s">
        <v>127</v>
      </c>
      <c r="K25" s="12" t="s">
        <v>127</v>
      </c>
      <c r="L25" s="12" t="s">
        <v>127</v>
      </c>
      <c r="M25" s="35">
        <f t="shared" si="0"/>
        <v>4.5401061788746089E-2</v>
      </c>
      <c r="N25" s="36">
        <f>SUMIF($A$13:A25,A25,$M$13:M25)</f>
        <v>0.87481931193986684</v>
      </c>
      <c r="O25" s="12">
        <v>3456</v>
      </c>
      <c r="P25" s="19" t="s">
        <v>18</v>
      </c>
      <c r="Q25" s="19" t="s">
        <v>119</v>
      </c>
      <c r="R25" s="19" t="s">
        <v>89</v>
      </c>
      <c r="S25" s="19" t="s">
        <v>140</v>
      </c>
      <c r="T25" s="12">
        <v>3456</v>
      </c>
      <c r="U25" s="13">
        <v>3454.93</v>
      </c>
      <c r="V25" s="13">
        <f t="shared" si="1"/>
        <v>1.0700000000001637</v>
      </c>
      <c r="W25" s="14"/>
      <c r="X25" s="14"/>
      <c r="Y25" s="14"/>
      <c r="Z25" s="14"/>
    </row>
    <row r="26" spans="1:26" s="10" customFormat="1" ht="15" customHeight="1" x14ac:dyDescent="0.25">
      <c r="A26" s="11" t="s">
        <v>30</v>
      </c>
      <c r="B26" s="9" t="s">
        <v>28</v>
      </c>
      <c r="C26" s="20"/>
      <c r="D26" s="19" t="s">
        <v>46</v>
      </c>
      <c r="E26" s="19" t="s">
        <v>60</v>
      </c>
      <c r="F26" s="12">
        <v>9162</v>
      </c>
      <c r="G26" s="12"/>
      <c r="H26" s="12"/>
      <c r="I26" s="12">
        <v>78199</v>
      </c>
      <c r="J26" s="12" t="s">
        <v>127</v>
      </c>
      <c r="K26" s="12" t="s">
        <v>127</v>
      </c>
      <c r="L26" s="12" t="s">
        <v>127</v>
      </c>
      <c r="M26" s="35">
        <f t="shared" si="0"/>
        <v>0.1203863439249389</v>
      </c>
      <c r="N26" s="36">
        <f>SUMIF($A$13:A26,A26,$M$13:M26)</f>
        <v>0.99520565586480569</v>
      </c>
      <c r="O26" s="12">
        <v>9162</v>
      </c>
      <c r="P26" s="19" t="s">
        <v>18</v>
      </c>
      <c r="Q26" s="19" t="s">
        <v>120</v>
      </c>
      <c r="R26" s="19" t="s">
        <v>89</v>
      </c>
      <c r="S26" s="19" t="s">
        <v>141</v>
      </c>
      <c r="T26" s="12">
        <v>9162</v>
      </c>
      <c r="U26" s="13">
        <v>9161.16</v>
      </c>
      <c r="V26" s="13">
        <f t="shared" si="1"/>
        <v>0.84000000000014552</v>
      </c>
      <c r="W26" s="14"/>
      <c r="X26" s="14"/>
      <c r="Y26" s="14"/>
      <c r="Z26" s="14"/>
    </row>
    <row r="27" spans="1:26" s="10" customFormat="1" ht="15" customHeight="1" x14ac:dyDescent="0.25">
      <c r="A27" s="11"/>
      <c r="B27" s="9" t="s">
        <v>28</v>
      </c>
      <c r="C27" s="20"/>
      <c r="D27" s="19" t="s">
        <v>47</v>
      </c>
      <c r="E27" s="19" t="s">
        <v>61</v>
      </c>
      <c r="F27" s="12">
        <v>748</v>
      </c>
      <c r="G27" s="12"/>
      <c r="H27" s="12"/>
      <c r="I27" s="12"/>
      <c r="J27" s="12"/>
      <c r="K27" s="12"/>
      <c r="L27" s="12"/>
      <c r="M27" s="35" t="str">
        <f t="shared" si="0"/>
        <v/>
      </c>
      <c r="N27" s="36"/>
      <c r="O27" s="12"/>
      <c r="P27" s="19" t="s">
        <v>20</v>
      </c>
      <c r="Q27" s="19" t="s">
        <v>121</v>
      </c>
      <c r="R27" s="19"/>
      <c r="S27" s="19"/>
      <c r="T27" s="12"/>
      <c r="U27" s="13"/>
      <c r="V27" s="13"/>
      <c r="W27" s="14"/>
      <c r="X27" s="14"/>
      <c r="Y27" s="14"/>
      <c r="Z27" s="14"/>
    </row>
    <row r="28" spans="1:26" s="10" customFormat="1" ht="15" customHeight="1" x14ac:dyDescent="0.25">
      <c r="A28" s="11" t="s">
        <v>33</v>
      </c>
      <c r="B28" s="9" t="s">
        <v>90</v>
      </c>
      <c r="C28" s="20"/>
      <c r="D28" s="19" t="s">
        <v>62</v>
      </c>
      <c r="E28" s="19" t="s">
        <v>75</v>
      </c>
      <c r="F28" s="12">
        <v>748</v>
      </c>
      <c r="G28" s="12" t="s">
        <v>127</v>
      </c>
      <c r="H28" s="12" t="s">
        <v>127</v>
      </c>
      <c r="I28" s="12" t="s">
        <v>127</v>
      </c>
      <c r="J28" s="12"/>
      <c r="K28" s="12">
        <v>93100</v>
      </c>
      <c r="L28" s="12">
        <v>255237</v>
      </c>
      <c r="M28" s="36" t="s">
        <v>127</v>
      </c>
      <c r="N28" s="35"/>
      <c r="O28" s="12">
        <v>748</v>
      </c>
      <c r="P28" s="19" t="s">
        <v>18</v>
      </c>
      <c r="Q28" s="19" t="s">
        <v>95</v>
      </c>
      <c r="R28" s="19" t="s">
        <v>89</v>
      </c>
      <c r="S28" s="19" t="s">
        <v>142</v>
      </c>
      <c r="T28" s="12">
        <v>748</v>
      </c>
      <c r="U28" s="13">
        <v>748</v>
      </c>
      <c r="V28" s="13">
        <f t="shared" ref="V28:V38" si="2">O28-U28</f>
        <v>0</v>
      </c>
      <c r="W28" s="14"/>
      <c r="X28" s="14"/>
      <c r="Y28" s="14"/>
      <c r="Z28" s="14"/>
    </row>
    <row r="29" spans="1:26" s="10" customFormat="1" ht="15" customHeight="1" x14ac:dyDescent="0.25">
      <c r="A29" s="11" t="s">
        <v>30</v>
      </c>
      <c r="B29" s="9" t="s">
        <v>90</v>
      </c>
      <c r="C29" s="20"/>
      <c r="D29" s="19" t="s">
        <v>63</v>
      </c>
      <c r="E29" s="19" t="s">
        <v>76</v>
      </c>
      <c r="F29" s="12">
        <v>4814</v>
      </c>
      <c r="G29" s="12" t="s">
        <v>127</v>
      </c>
      <c r="H29" s="12" t="s">
        <v>127</v>
      </c>
      <c r="I29" s="12" t="s">
        <v>127</v>
      </c>
      <c r="J29" s="12"/>
      <c r="K29" s="12"/>
      <c r="L29" s="12">
        <v>254489</v>
      </c>
      <c r="M29" s="36" t="s">
        <v>127</v>
      </c>
      <c r="N29" s="48">
        <v>1</v>
      </c>
      <c r="O29" s="12">
        <v>4814</v>
      </c>
      <c r="P29" s="19" t="s">
        <v>18</v>
      </c>
      <c r="Q29" s="19" t="s">
        <v>96</v>
      </c>
      <c r="R29" s="19" t="s">
        <v>89</v>
      </c>
      <c r="S29" s="19" t="s">
        <v>143</v>
      </c>
      <c r="T29" s="12">
        <v>4814</v>
      </c>
      <c r="U29" s="13">
        <v>4813.21</v>
      </c>
      <c r="V29" s="13">
        <f t="shared" si="2"/>
        <v>0.78999999999996362</v>
      </c>
      <c r="W29" s="14"/>
      <c r="X29" s="14"/>
      <c r="Y29" s="14"/>
      <c r="Z29" s="14"/>
    </row>
    <row r="30" spans="1:26" s="10" customFormat="1" ht="15" customHeight="1" x14ac:dyDescent="0.25">
      <c r="A30" s="11" t="s">
        <v>88</v>
      </c>
      <c r="B30" s="9" t="s">
        <v>90</v>
      </c>
      <c r="C30" s="20"/>
      <c r="D30" s="19" t="s">
        <v>64</v>
      </c>
      <c r="E30" s="19" t="s">
        <v>77</v>
      </c>
      <c r="F30" s="12">
        <v>1307</v>
      </c>
      <c r="G30" s="12" t="s">
        <v>127</v>
      </c>
      <c r="H30" s="12" t="s">
        <v>127</v>
      </c>
      <c r="I30" s="12" t="s">
        <v>127</v>
      </c>
      <c r="J30" s="12"/>
      <c r="K30" s="12"/>
      <c r="L30" s="12">
        <v>249675</v>
      </c>
      <c r="M30" s="36" t="s">
        <v>127</v>
      </c>
      <c r="N30" s="35"/>
      <c r="O30" s="12">
        <v>1307</v>
      </c>
      <c r="P30" s="19" t="s">
        <v>18</v>
      </c>
      <c r="Q30" s="19" t="s">
        <v>97</v>
      </c>
      <c r="R30" s="19" t="s">
        <v>89</v>
      </c>
      <c r="S30" s="19" t="s">
        <v>144</v>
      </c>
      <c r="T30" s="12">
        <v>1307</v>
      </c>
      <c r="U30" s="13">
        <v>1306.2</v>
      </c>
      <c r="V30" s="13">
        <f t="shared" si="2"/>
        <v>0.79999999999995453</v>
      </c>
      <c r="W30" s="14"/>
      <c r="X30" s="14"/>
      <c r="Y30" s="14"/>
      <c r="Z30" s="14"/>
    </row>
    <row r="31" spans="1:26" s="10" customFormat="1" ht="15" customHeight="1" x14ac:dyDescent="0.25">
      <c r="A31" s="11" t="s">
        <v>30</v>
      </c>
      <c r="B31" s="9" t="s">
        <v>90</v>
      </c>
      <c r="C31" s="20"/>
      <c r="D31" s="19" t="s">
        <v>65</v>
      </c>
      <c r="E31" s="19" t="s">
        <v>78</v>
      </c>
      <c r="F31" s="12">
        <v>14509</v>
      </c>
      <c r="G31" s="12" t="s">
        <v>127</v>
      </c>
      <c r="H31" s="12" t="s">
        <v>127</v>
      </c>
      <c r="I31" s="12" t="s">
        <v>127</v>
      </c>
      <c r="J31" s="12"/>
      <c r="K31" s="12"/>
      <c r="L31" s="12">
        <v>248368</v>
      </c>
      <c r="M31" s="36" t="s">
        <v>127</v>
      </c>
      <c r="N31" s="36">
        <v>1</v>
      </c>
      <c r="O31" s="12">
        <v>14509</v>
      </c>
      <c r="P31" s="19" t="s">
        <v>18</v>
      </c>
      <c r="Q31" s="19" t="s">
        <v>98</v>
      </c>
      <c r="R31" s="19" t="s">
        <v>89</v>
      </c>
      <c r="S31" s="19" t="s">
        <v>145</v>
      </c>
      <c r="T31" s="12">
        <v>14509</v>
      </c>
      <c r="U31" s="13">
        <v>14508.27</v>
      </c>
      <c r="V31" s="13">
        <f t="shared" si="2"/>
        <v>0.72999999999956344</v>
      </c>
      <c r="W31" s="14"/>
      <c r="X31" s="14"/>
      <c r="Y31" s="14"/>
      <c r="Z31" s="14"/>
    </row>
    <row r="32" spans="1:26" s="10" customFormat="1" ht="15" customHeight="1" x14ac:dyDescent="0.25">
      <c r="A32" s="11" t="s">
        <v>19</v>
      </c>
      <c r="B32" s="9" t="s">
        <v>90</v>
      </c>
      <c r="C32" s="20"/>
      <c r="D32" s="19" t="s">
        <v>66</v>
      </c>
      <c r="E32" s="19" t="s">
        <v>79</v>
      </c>
      <c r="F32" s="12">
        <v>1512</v>
      </c>
      <c r="G32" s="12" t="s">
        <v>127</v>
      </c>
      <c r="H32" s="12" t="s">
        <v>127</v>
      </c>
      <c r="I32" s="12" t="s">
        <v>127</v>
      </c>
      <c r="J32" s="12"/>
      <c r="K32" s="12"/>
      <c r="L32" s="12">
        <v>233859</v>
      </c>
      <c r="M32" s="36" t="s">
        <v>127</v>
      </c>
      <c r="N32" s="48">
        <v>1</v>
      </c>
      <c r="O32" s="12">
        <v>1512</v>
      </c>
      <c r="P32" s="19" t="s">
        <v>18</v>
      </c>
      <c r="Q32" s="19" t="s">
        <v>99</v>
      </c>
      <c r="R32" s="19" t="s">
        <v>89</v>
      </c>
      <c r="S32" s="19" t="s">
        <v>146</v>
      </c>
      <c r="T32" s="12">
        <v>1512</v>
      </c>
      <c r="U32" s="13">
        <v>1512</v>
      </c>
      <c r="V32" s="13">
        <f t="shared" si="2"/>
        <v>0</v>
      </c>
      <c r="W32" s="14"/>
      <c r="X32" s="14"/>
      <c r="Y32" s="14"/>
      <c r="Z32" s="14"/>
    </row>
    <row r="33" spans="1:26" s="10" customFormat="1" ht="15" customHeight="1" x14ac:dyDescent="0.25">
      <c r="A33" s="11" t="s">
        <v>30</v>
      </c>
      <c r="B33" s="9" t="s">
        <v>90</v>
      </c>
      <c r="C33" s="20"/>
      <c r="D33" s="19" t="s">
        <v>67</v>
      </c>
      <c r="E33" s="19" t="s">
        <v>80</v>
      </c>
      <c r="F33" s="12">
        <v>8650</v>
      </c>
      <c r="G33" s="12" t="s">
        <v>127</v>
      </c>
      <c r="H33" s="12" t="s">
        <v>127</v>
      </c>
      <c r="I33" s="12" t="s">
        <v>127</v>
      </c>
      <c r="J33" s="12"/>
      <c r="K33" s="12"/>
      <c r="L33" s="12">
        <v>232347</v>
      </c>
      <c r="M33" s="36" t="s">
        <v>127</v>
      </c>
      <c r="N33" s="36">
        <v>1</v>
      </c>
      <c r="O33" s="12">
        <v>8650</v>
      </c>
      <c r="P33" s="19" t="s">
        <v>18</v>
      </c>
      <c r="Q33" s="19" t="s">
        <v>100</v>
      </c>
      <c r="R33" s="19" t="s">
        <v>89</v>
      </c>
      <c r="S33" s="19" t="s">
        <v>147</v>
      </c>
      <c r="T33" s="12">
        <v>8650</v>
      </c>
      <c r="U33" s="13">
        <v>8649.43</v>
      </c>
      <c r="V33" s="13">
        <f t="shared" si="2"/>
        <v>0.56999999999970896</v>
      </c>
      <c r="W33" s="14"/>
      <c r="X33" s="14"/>
      <c r="Y33" s="14"/>
      <c r="Z33" s="14"/>
    </row>
    <row r="34" spans="1:26" s="10" customFormat="1" ht="15" customHeight="1" x14ac:dyDescent="0.25">
      <c r="A34" s="11" t="s">
        <v>19</v>
      </c>
      <c r="B34" s="9" t="s">
        <v>90</v>
      </c>
      <c r="C34" s="20"/>
      <c r="D34" s="19" t="s">
        <v>68</v>
      </c>
      <c r="E34" s="19" t="s">
        <v>81</v>
      </c>
      <c r="F34" s="12">
        <v>8140</v>
      </c>
      <c r="G34" s="12" t="s">
        <v>127</v>
      </c>
      <c r="H34" s="12" t="s">
        <v>127</v>
      </c>
      <c r="I34" s="12" t="s">
        <v>127</v>
      </c>
      <c r="J34" s="12"/>
      <c r="K34" s="12"/>
      <c r="L34" s="12">
        <v>223697</v>
      </c>
      <c r="M34" s="36" t="s">
        <v>127</v>
      </c>
      <c r="N34" s="48">
        <v>1</v>
      </c>
      <c r="O34" s="12">
        <v>8140</v>
      </c>
      <c r="P34" s="19" t="s">
        <v>18</v>
      </c>
      <c r="Q34" s="19" t="s">
        <v>101</v>
      </c>
      <c r="R34" s="19" t="s">
        <v>89</v>
      </c>
      <c r="S34" s="19" t="s">
        <v>148</v>
      </c>
      <c r="T34" s="12">
        <v>8140</v>
      </c>
      <c r="U34" s="13">
        <v>8140</v>
      </c>
      <c r="V34" s="13">
        <f t="shared" si="2"/>
        <v>0</v>
      </c>
      <c r="W34" s="14"/>
      <c r="X34" s="14"/>
      <c r="Y34" s="14"/>
      <c r="Z34" s="14"/>
    </row>
    <row r="35" spans="1:26" s="10" customFormat="1" ht="15" customHeight="1" x14ac:dyDescent="0.25">
      <c r="A35" s="11" t="s">
        <v>30</v>
      </c>
      <c r="B35" s="9" t="s">
        <v>90</v>
      </c>
      <c r="C35" s="20"/>
      <c r="D35" s="19" t="s">
        <v>69</v>
      </c>
      <c r="E35" s="19" t="s">
        <v>82</v>
      </c>
      <c r="F35" s="12">
        <v>9874</v>
      </c>
      <c r="G35" s="12" t="s">
        <v>127</v>
      </c>
      <c r="H35" s="12" t="s">
        <v>127</v>
      </c>
      <c r="I35" s="12" t="s">
        <v>127</v>
      </c>
      <c r="J35" s="12"/>
      <c r="K35" s="12"/>
      <c r="L35" s="12">
        <v>215557</v>
      </c>
      <c r="M35" s="36" t="s">
        <v>127</v>
      </c>
      <c r="N35" s="36">
        <v>1</v>
      </c>
      <c r="O35" s="12">
        <v>9874</v>
      </c>
      <c r="P35" s="19" t="s">
        <v>18</v>
      </c>
      <c r="Q35" s="19" t="s">
        <v>102</v>
      </c>
      <c r="R35" s="19" t="s">
        <v>89</v>
      </c>
      <c r="S35" s="19" t="s">
        <v>149</v>
      </c>
      <c r="T35" s="12">
        <v>9874</v>
      </c>
      <c r="U35" s="13">
        <v>9873.48</v>
      </c>
      <c r="V35" s="13">
        <f t="shared" si="2"/>
        <v>0.52000000000043656</v>
      </c>
      <c r="W35" s="14"/>
      <c r="X35" s="14"/>
      <c r="Y35" s="14"/>
      <c r="Z35" s="14"/>
    </row>
    <row r="36" spans="1:26" s="10" customFormat="1" ht="15" customHeight="1" x14ac:dyDescent="0.25">
      <c r="A36" s="11" t="s">
        <v>30</v>
      </c>
      <c r="B36" s="9" t="s">
        <v>90</v>
      </c>
      <c r="C36" s="20"/>
      <c r="D36" s="19" t="s">
        <v>70</v>
      </c>
      <c r="E36" s="19" t="s">
        <v>83</v>
      </c>
      <c r="F36" s="12">
        <v>6011</v>
      </c>
      <c r="G36" s="12" t="s">
        <v>127</v>
      </c>
      <c r="H36" s="12" t="s">
        <v>127</v>
      </c>
      <c r="I36" s="12" t="s">
        <v>127</v>
      </c>
      <c r="J36" s="12"/>
      <c r="K36" s="12"/>
      <c r="L36" s="12">
        <v>205683</v>
      </c>
      <c r="M36" s="36" t="s">
        <v>127</v>
      </c>
      <c r="N36" s="36">
        <v>1</v>
      </c>
      <c r="O36" s="12">
        <v>6011</v>
      </c>
      <c r="P36" s="19" t="s">
        <v>18</v>
      </c>
      <c r="Q36" s="19" t="s">
        <v>103</v>
      </c>
      <c r="R36" s="19" t="s">
        <v>89</v>
      </c>
      <c r="S36" s="19" t="s">
        <v>150</v>
      </c>
      <c r="T36" s="12">
        <v>6011</v>
      </c>
      <c r="U36" s="13">
        <v>6010.1</v>
      </c>
      <c r="V36" s="13">
        <f t="shared" si="2"/>
        <v>0.8999999999996362</v>
      </c>
      <c r="W36" s="14"/>
      <c r="X36" s="14"/>
      <c r="Y36" s="14"/>
      <c r="Z36" s="14"/>
    </row>
    <row r="37" spans="1:26" s="10" customFormat="1" ht="15" customHeight="1" x14ac:dyDescent="0.25">
      <c r="A37" s="11" t="s">
        <v>30</v>
      </c>
      <c r="B37" s="9" t="s">
        <v>90</v>
      </c>
      <c r="C37" s="20"/>
      <c r="D37" s="19" t="s">
        <v>71</v>
      </c>
      <c r="E37" s="19" t="s">
        <v>84</v>
      </c>
      <c r="F37" s="12">
        <v>7265</v>
      </c>
      <c r="G37" s="12" t="s">
        <v>127</v>
      </c>
      <c r="H37" s="12" t="s">
        <v>127</v>
      </c>
      <c r="I37" s="12" t="s">
        <v>127</v>
      </c>
      <c r="J37" s="12"/>
      <c r="K37" s="12"/>
      <c r="L37" s="12">
        <v>199672</v>
      </c>
      <c r="M37" s="36" t="s">
        <v>127</v>
      </c>
      <c r="N37" s="36">
        <v>1</v>
      </c>
      <c r="O37" s="12">
        <v>7265</v>
      </c>
      <c r="P37" s="19" t="s">
        <v>18</v>
      </c>
      <c r="Q37" s="19" t="s">
        <v>104</v>
      </c>
      <c r="R37" s="19" t="s">
        <v>89</v>
      </c>
      <c r="S37" s="19" t="s">
        <v>151</v>
      </c>
      <c r="T37" s="12">
        <v>7265</v>
      </c>
      <c r="U37" s="13">
        <v>7264.32</v>
      </c>
      <c r="V37" s="13">
        <f t="shared" si="2"/>
        <v>0.68000000000029104</v>
      </c>
      <c r="W37" s="14"/>
      <c r="X37" s="14"/>
      <c r="Y37" s="14"/>
      <c r="Z37" s="14"/>
    </row>
    <row r="38" spans="1:26" s="10" customFormat="1" ht="15" customHeight="1" x14ac:dyDescent="0.25">
      <c r="A38" s="11" t="s">
        <v>30</v>
      </c>
      <c r="B38" s="9" t="s">
        <v>90</v>
      </c>
      <c r="C38" s="20"/>
      <c r="D38" s="19" t="s">
        <v>72</v>
      </c>
      <c r="E38" s="19" t="s">
        <v>85</v>
      </c>
      <c r="F38" s="12">
        <v>7265</v>
      </c>
      <c r="G38" s="12" t="s">
        <v>127</v>
      </c>
      <c r="H38" s="12" t="s">
        <v>127</v>
      </c>
      <c r="I38" s="12" t="s">
        <v>127</v>
      </c>
      <c r="J38" s="12"/>
      <c r="K38" s="12"/>
      <c r="L38" s="12">
        <v>192407</v>
      </c>
      <c r="M38" s="36" t="s">
        <v>127</v>
      </c>
      <c r="N38" s="36">
        <v>1</v>
      </c>
      <c r="O38" s="12">
        <v>7265</v>
      </c>
      <c r="P38" s="19" t="s">
        <v>18</v>
      </c>
      <c r="Q38" s="19" t="s">
        <v>105</v>
      </c>
      <c r="R38" s="19" t="s">
        <v>89</v>
      </c>
      <c r="S38" s="19" t="s">
        <v>152</v>
      </c>
      <c r="T38" s="12">
        <v>7265</v>
      </c>
      <c r="U38" s="13">
        <v>6981.29</v>
      </c>
      <c r="V38" s="13">
        <f t="shared" si="2"/>
        <v>283.71000000000004</v>
      </c>
      <c r="W38" s="14"/>
      <c r="X38" s="14"/>
      <c r="Y38" s="14"/>
      <c r="Z38" s="14"/>
    </row>
    <row r="39" spans="1:26" s="10" customFormat="1" ht="15" customHeight="1" x14ac:dyDescent="0.25">
      <c r="A39" s="11"/>
      <c r="B39" s="9" t="s">
        <v>90</v>
      </c>
      <c r="C39" s="20"/>
      <c r="D39" s="19" t="s">
        <v>73</v>
      </c>
      <c r="E39" s="19" t="s">
        <v>86</v>
      </c>
      <c r="F39" s="12">
        <v>2953</v>
      </c>
      <c r="G39" s="12" t="s">
        <v>127</v>
      </c>
      <c r="H39" s="12" t="s">
        <v>127</v>
      </c>
      <c r="I39" s="12" t="s">
        <v>127</v>
      </c>
      <c r="J39" s="12"/>
      <c r="K39" s="12"/>
      <c r="L39" s="12"/>
      <c r="M39" s="36"/>
      <c r="N39" s="35"/>
      <c r="O39" s="12"/>
      <c r="P39" s="19" t="s">
        <v>20</v>
      </c>
      <c r="Q39" s="19" t="s">
        <v>106</v>
      </c>
      <c r="R39" s="19"/>
      <c r="S39" s="19"/>
      <c r="T39" s="12"/>
      <c r="U39" s="13"/>
      <c r="V39" s="13"/>
      <c r="W39" s="14"/>
      <c r="X39" s="14"/>
      <c r="Y39" s="14"/>
      <c r="Z39" s="14"/>
    </row>
    <row r="40" spans="1:26" s="10" customFormat="1" ht="15" customHeight="1" x14ac:dyDescent="0.25">
      <c r="A40" s="11" t="s">
        <v>19</v>
      </c>
      <c r="B40" s="9" t="s">
        <v>90</v>
      </c>
      <c r="C40" s="20"/>
      <c r="D40" s="19" t="s">
        <v>74</v>
      </c>
      <c r="E40" s="19" t="s">
        <v>87</v>
      </c>
      <c r="F40" s="12">
        <v>9240</v>
      </c>
      <c r="G40" s="12" t="s">
        <v>127</v>
      </c>
      <c r="H40" s="12" t="s">
        <v>127</v>
      </c>
      <c r="I40" s="12" t="s">
        <v>127</v>
      </c>
      <c r="J40" s="12"/>
      <c r="K40" s="12"/>
      <c r="L40" s="12">
        <v>185142</v>
      </c>
      <c r="M40" s="36" t="s">
        <v>127</v>
      </c>
      <c r="N40" s="48">
        <v>1</v>
      </c>
      <c r="O40" s="12">
        <v>9240</v>
      </c>
      <c r="P40" s="19" t="s">
        <v>18</v>
      </c>
      <c r="Q40" s="19" t="s">
        <v>107</v>
      </c>
      <c r="R40" s="19" t="s">
        <v>89</v>
      </c>
      <c r="S40" s="19"/>
      <c r="T40" s="12"/>
      <c r="U40" s="13"/>
      <c r="V40" s="13"/>
      <c r="W40" s="14"/>
      <c r="X40" s="14"/>
      <c r="Y40" s="14"/>
      <c r="Z40" s="14"/>
    </row>
    <row r="41" spans="1:26" ht="15" customHeight="1" x14ac:dyDescent="0.25">
      <c r="A41" s="15"/>
      <c r="B41" s="16"/>
      <c r="C41" s="16"/>
      <c r="D41" s="17"/>
    </row>
    <row r="42" spans="1:26" ht="90.75" customHeight="1" x14ac:dyDescent="0.25">
      <c r="A42" s="106" t="s">
        <v>160</v>
      </c>
      <c r="B42" s="106"/>
      <c r="C42" s="106"/>
      <c r="D42" s="106"/>
    </row>
    <row r="43" spans="1:26" ht="21.75" customHeight="1" x14ac:dyDescent="0.25">
      <c r="A43" s="107" t="s">
        <v>125</v>
      </c>
      <c r="B43" s="107"/>
      <c r="C43" s="107"/>
      <c r="D43" s="107"/>
    </row>
    <row r="44" spans="1:26" ht="78" customHeight="1" x14ac:dyDescent="0.25">
      <c r="A44" s="106" t="s">
        <v>126</v>
      </c>
      <c r="B44" s="106"/>
      <c r="C44" s="106"/>
      <c r="D44" s="106"/>
    </row>
  </sheetData>
  <autoFilter ref="A13:R40"/>
  <mergeCells count="13">
    <mergeCell ref="A44:D44"/>
    <mergeCell ref="A7:D7"/>
    <mergeCell ref="A8:D8"/>
    <mergeCell ref="A9:D9"/>
    <mergeCell ref="A10:D10"/>
    <mergeCell ref="A42:D42"/>
    <mergeCell ref="A43:D43"/>
    <mergeCell ref="A6:D6"/>
    <mergeCell ref="A1:D1"/>
    <mergeCell ref="A2:D2"/>
    <mergeCell ref="A3:D3"/>
    <mergeCell ref="A4:D4"/>
    <mergeCell ref="A5:D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EXPEDICIONES</vt:lpstr>
      <vt:lpstr>EXPEDICIONES_2</vt:lpstr>
      <vt:lpstr>EXPEDICIONES_1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Economia</cp:lastModifiedBy>
  <cp:lastPrinted>2018-02-06T18:54:42Z</cp:lastPrinted>
  <dcterms:created xsi:type="dcterms:W3CDTF">2014-03-07T07:03:26Z</dcterms:created>
  <dcterms:modified xsi:type="dcterms:W3CDTF">2020-01-29T22:46:16Z</dcterms:modified>
</cp:coreProperties>
</file>